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Tajnik\Desktop\A N N A\J A V N A     Z A B A V A\SANACIJA PROČELJA 2023\"/>
    </mc:Choice>
  </mc:AlternateContent>
  <xr:revisionPtr revIDLastSave="0" documentId="13_ncr:1_{BFDB3C12-D9B9-4A03-A631-92075EAABAFC}" xr6:coauthVersionLast="47" xr6:coauthVersionMax="47" xr10:uidLastSave="{00000000-0000-0000-0000-000000000000}"/>
  <bookViews>
    <workbookView xWindow="-120" yWindow="-120" windowWidth="29040" windowHeight="15840" tabRatio="931" xr2:uid="{00000000-000D-0000-FFFF-FFFF00000000}"/>
  </bookViews>
  <sheets>
    <sheet name="Naslovna" sheetId="31" r:id="rId1"/>
    <sheet name="Posebni uvjeti" sheetId="30" r:id="rId2"/>
    <sheet name="GRADJEVINSKI" sheetId="40" r:id="rId3"/>
  </sheets>
  <externalReferences>
    <externalReference r:id="rId4"/>
  </externalReferences>
  <definedNames>
    <definedName name="_xlnm.Print_Area" localSheetId="0">Naslovna!$A$1:$E$51</definedName>
    <definedName name="sum" localSheetId="2">[1]TROŠKOVNIK!#REF!</definedName>
    <definedName name="sum" localSheetId="0">[1]TROŠKOVNIK!#REF!</definedName>
    <definedName name="sum" localSheetId="1">[1]TROŠKOVNIK!#REF!</definedName>
    <definedName name="sum">[1]TROŠKOVNIK!#REF!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9" i="40" l="1"/>
  <c r="F107" i="40"/>
  <c r="F102" i="40"/>
  <c r="F100" i="40"/>
  <c r="F98" i="40"/>
  <c r="F96" i="40"/>
  <c r="F94" i="40"/>
  <c r="F92" i="40"/>
  <c r="F90" i="40"/>
  <c r="F88" i="40"/>
  <c r="F51" i="40" l="1"/>
  <c r="F50" i="40"/>
  <c r="F49" i="40"/>
  <c r="F48" i="40"/>
  <c r="F72" i="40" l="1"/>
  <c r="F31" i="40"/>
  <c r="F82" i="40" l="1"/>
  <c r="F84" i="40" s="1"/>
  <c r="F121" i="40" s="1"/>
  <c r="F76" i="40"/>
  <c r="F74" i="40"/>
  <c r="F68" i="40"/>
  <c r="F64" i="40"/>
  <c r="F27" i="40" l="1"/>
  <c r="F29" i="40" l="1"/>
  <c r="F13" i="40" l="1"/>
  <c r="F19" i="40" l="1"/>
  <c r="F66" i="40" l="1"/>
  <c r="F70" i="40" l="1"/>
  <c r="F78" i="40" s="1"/>
  <c r="F58" i="40"/>
  <c r="F56" i="40"/>
  <c r="F53" i="40"/>
  <c r="F42" i="40"/>
  <c r="F33" i="40"/>
  <c r="F25" i="40"/>
  <c r="F23" i="40"/>
  <c r="F21" i="40"/>
  <c r="F17" i="40"/>
  <c r="F15" i="40"/>
  <c r="F35" i="40" s="1"/>
  <c r="F115" i="40" l="1"/>
  <c r="F111" i="40"/>
  <c r="F123" i="40" s="1"/>
  <c r="F60" i="40"/>
  <c r="F117" i="40" s="1"/>
  <c r="F119" i="40"/>
  <c r="F125" i="40" l="1"/>
  <c r="F127" i="40" l="1"/>
  <c r="F129" i="40" s="1"/>
  <c r="A7" i="30"/>
  <c r="A8" i="30" s="1"/>
  <c r="A9" i="30" s="1"/>
  <c r="A10" i="30" s="1"/>
  <c r="A11" i="30" s="1"/>
  <c r="A12" i="30" s="1"/>
  <c r="A13" i="30" s="1"/>
  <c r="A14" i="30" s="1"/>
  <c r="A15" i="30" s="1"/>
  <c r="A16" i="30" s="1"/>
  <c r="A17" i="30" s="1"/>
  <c r="A18" i="30" s="1"/>
  <c r="A19" i="30" s="1"/>
  <c r="A20" i="30" s="1"/>
  <c r="A21" i="30" s="1"/>
  <c r="A22" i="30" s="1"/>
  <c r="A23" i="30" s="1"/>
  <c r="A24" i="30" s="1"/>
  <c r="A25" i="30" s="1"/>
  <c r="A26" i="30" s="1"/>
</calcChain>
</file>

<file path=xl/sharedStrings.xml><?xml version="1.0" encoding="utf-8"?>
<sst xmlns="http://schemas.openxmlformats.org/spreadsheetml/2006/main" count="175" uniqueCount="127">
  <si>
    <t>I</t>
  </si>
  <si>
    <t>Svi radovi moraju se izvoditi s kvalificiranim radnicima i po pravilima struke.</t>
  </si>
  <si>
    <t>Obračun ugovorenih i izvedenih radova vršit će se prema mjerenjima u naravi utvrđenim u građevinskoj knjizi, koju sastavlja Izvoditelj tijekom izvedbe radova, a kontrolira Nadzor.</t>
  </si>
  <si>
    <t>Izvoditelj je dužan na gradilištu voditi građevinski dnevnik.</t>
  </si>
  <si>
    <t>Sve izmjere i usuglašenja na mjestu prema potvrđenim nacrtima i skicama dužan je napraviti Izvoditelj, a kontrolu i potrebna usuglašenja Nadzorni organ.</t>
  </si>
  <si>
    <t>Sve potrebne radove Izvoditelj je dužan izvesti na vrijeme prema dinamici radova. Ukoliko Izvoditelj propusti što izvesti, višak radova zbog činjenoga propusta neće se posebno platiti.</t>
  </si>
  <si>
    <t>Izvoditelj je prigodom izvođenja radova dužan zaštititi sve površine koje se zadržavaju, a mogle bi se oštetiti.</t>
  </si>
  <si>
    <t>Materijal dobiven razgrađivanjem se odvozi na javni mjesni deponij što je uključeno u svakoj jediničnoj stavci, bez obzira je li to u pojedinoj stavci napisano ili ne.</t>
  </si>
  <si>
    <t>Tijekom izvođenja radova Izvoditelj je dužan odmah uklanjati sve uočene nedostatke, a nedostatke ustanovljene zapisnikom nakon dovršenja radova, najviše 15 dana od dana pisanja zapisnika. Radovi se smatraju  završenim tek kad su svi nedostaci uklonjeni.</t>
  </si>
  <si>
    <t>Svi ugrađeni materijali po svojoj kakvoći i dimenzijama trebaju odgovarati propisima i standardima. Izvoditelj je dužan pribaviti ateste za sve materijale koji se ugrađuju.</t>
  </si>
  <si>
    <t>kom</t>
  </si>
  <si>
    <t>OPĆI I POSEBNI UVJETI ZA IZVOĐENJE RADOVA</t>
  </si>
  <si>
    <t>Napomene:</t>
  </si>
  <si>
    <t>II</t>
  </si>
  <si>
    <t xml:space="preserve">REKAPITULACIJA </t>
  </si>
  <si>
    <t>RUŠENJA I DEMONTAŽE</t>
  </si>
  <si>
    <t>UKUPNO RUŠENJA I DEMONTAŽE</t>
  </si>
  <si>
    <t>III</t>
  </si>
  <si>
    <t>Radove na rušenjima Izvoditelj treba izvoditi krajnje oprezno uz sva  potrebna prethodna osiguranja.</t>
  </si>
  <si>
    <t>Za sve vrijeme izvođenja radova glavni Izvoditelj treba koordinirati izvedbu svih radova.</t>
  </si>
  <si>
    <t xml:space="preserve">Prije početka svake nove etape rada vrši se detaljan pregled i usuglašava način izvođenja s nadzorom-projektantom. </t>
  </si>
  <si>
    <t xml:space="preserve">Izvoditelj je dužan dnevno sakupljati otpad na gradilištu i dnevno čistiti sve prometne površine, a nakon završetka svake faze rada dužan je izvršiti detaljno čišćenje kao pripremu za slijedeći rad, što je sve sadržano u jediničnim cijenama pojedinih radova. </t>
  </si>
  <si>
    <t>Svi radovi izvode se s posebnom pažnjom uz prethodnu konzultaciju s nadzorom.</t>
  </si>
  <si>
    <t>Nadzorna služba u suglasnosti s Investitorom ovlašteni su izvršiti promjenu oblika i kvalitete izvedbe pojedinih stavaka u skladu s ciljevima projekta ako se to ukaže potrebnim tokom izvođenja radova.</t>
  </si>
  <si>
    <t>Radovi će se izvoditi prema opisima iz troškovnika i nacrtima, te stvarnim stanjem na objektu. U slučaju kakve nejasnoće Izvoditelj je to dužan usuglasiti s Nadzorom.</t>
  </si>
  <si>
    <t>IV</t>
  </si>
  <si>
    <t>U jediničnu cijenu svakog ponuđenoga rada uključene su i sve zaštite u smislu zaštite na radu i zaštite samih radova, kao npr. potpore, radne i fasadne skele, rad na visini iznad 3,5 m, privremene ograde, pristupi, korištenje autodizalice i dr., ukoliko u pojedinoj stavci nisu posebno spomenute.</t>
  </si>
  <si>
    <t>Prije davanja ponude po ovom troškovniku svi ponuditelji - potencijalni izvoditelji - dužni su posjetiti i upoznati se sa građevinom, načinom i mogućnosti pristupa, raspoloživom projektnom dokumentacijom i uvjetima rada, jer se zbog uvjeta rada, stanja građevine i eventualnih nedostataka projektne dokumentacije neće priznavati nikakve nadoplate, nepredviđeni radovi ili zakašnjenja u dovršenju radova.</t>
  </si>
  <si>
    <t>m1</t>
  </si>
  <si>
    <t>Uključene sve dobave materijala, rad, pomoćna sredstva, predradnje, vertikalni, horizontalni i ostali transporti, skele, rad na visini iznad 3,5 m, odvoz  i sl. za izvedbu i sve drugo potrebno do gotovog rada. U pogledu detalja obavezno konzultirati nadzornu službu.</t>
  </si>
  <si>
    <t>m2</t>
  </si>
  <si>
    <t>1.</t>
  </si>
  <si>
    <t>PDV 25%</t>
  </si>
  <si>
    <t>GRAĐEVINSKO - OBRTNIČKI RADOVI</t>
  </si>
  <si>
    <t>kpl</t>
  </si>
  <si>
    <t>m3</t>
  </si>
  <si>
    <t>h</t>
  </si>
  <si>
    <t>-</t>
  </si>
  <si>
    <t xml:space="preserve">Izvoditelj je obvezan sve radove po ovom Troškovniku i ugovornoj dokumentaciji izvesti stručno i kvalitetno, pridržavajući se svih dužnosti i obveza iz Zakona o gradnji, važećih norma, pravilnika i propisa, pravila zanata, posebnih uzanca o građenju, tehničkoj dokumentaciji, uputa projektanta i konstruktera, te uvjeta Ugovora. </t>
  </si>
  <si>
    <t xml:space="preserve">U ovom ponudbenom troškovniku izvoditelj je dužan ponuditi jedinične cijene u koje je uračunao sve troškove za nabavu materijala, dopremu materijala na gradilište, unutarnji transport na gradilištu, prilagodbi radnom vremenu korisnika, sve potrebno za izvedbu određenoga rada, čišćenje nakon svake dovršene faze rada, kao i detaljno završno čišćenje, odvoz otpada, te pripremu i raspremu gradilišta. </t>
  </si>
  <si>
    <t>Svaka pojedina vrsta rada smatra se završenom kad je nakon nje obavljeno detaljno čišćenje. Tada se ta vrsta rada može smatrati obavljenom i obračunati, platiti, te nastaviti slijedeća faza, odnosno vrsta rada.</t>
  </si>
  <si>
    <t>INVESTITOR:</t>
  </si>
  <si>
    <t>GRAĐEVINA:</t>
  </si>
  <si>
    <t>FAZA PROJEKTA:</t>
  </si>
  <si>
    <t xml:space="preserve">PROJEKTANT: </t>
  </si>
  <si>
    <t xml:space="preserve">VLADIMIR SLADONJA, dipl. ing. građ. </t>
  </si>
  <si>
    <t xml:space="preserve">PROJEKTANT SURADNIK: </t>
  </si>
  <si>
    <t>ELVIS SALAMUN ing. građ.</t>
  </si>
  <si>
    <t>PROJEKTANT</t>
  </si>
  <si>
    <t>Posebnu pažnju prilikom rušilačkih i   demontažnih radova treba posvetiti gospodarenju građevnim otpadom koji podrazumijeva skup aktivnosti i mjera koje obuhvaćaju odvojeno skupljanje i zbrinjavanje građevnog otpada. Građevni otpad ne smije se odložiti na mjestu nastanka kao niti na lokacijama koje nisu za to predviđene.</t>
  </si>
  <si>
    <t>Demontaža i ponovna montaža vanjskih klima jedinica sa pročelja građevine sa svojim   sastavnim dijelovima. Stavka predviđa demontažu, servis jedinica kod ovlaštenog servisera, skladištenje te ponovnu montažu istih nakon toplinske fasade. Stavka predviđa sve potrebne radnje, predradnje, spojne materijale, vijke, cijevi, nosače i slično za izvedbu iste. Obračun po komadu demontirane i ponovno montirane vanjske klima jedinice.</t>
  </si>
  <si>
    <t>Odvoz viška materijala na gradsko odlagalište. Koeficijent rastresitosti 1,30. Obračun po m3.</t>
  </si>
  <si>
    <t>FASADERSKI RADOVI</t>
  </si>
  <si>
    <t>Zidanje konstrukcije u objektu izvoditi u skladu sa "Pravilnikom o tehničkim mjerama i uvjetima za izvođenje zidova zgrada". Svi ugrađeni materijali moraju biti atestirani. U cijeni svake stavke uključen sva dobava materijala, rad, transport i režija. Obračun gotovih radova po  Građevinskim Normama.</t>
  </si>
  <si>
    <t>Dobava materijala i izrada reparaturnog morta u debljini sloja 1-2 cm radi poravnavanja fasade nakon otucanja žbuke. Stavka predviđa sve potrebne radnje i predradnje za izvedbu iste. Obračun po m2.</t>
  </si>
  <si>
    <t xml:space="preserve">U cijenu su uključeni svi potrebni profili za žbukanje i profili za pročelje, alu i/ili PVC kutnici (sa mrežicom), sokl profili, okapni profili, okapni profili na nadvojima otvora, ojačanja za rubove, otvore, uglove i dr., te brtvljenje spojeva pročelja i vanjske stolarije brtvom Sd=0,50. </t>
  </si>
  <si>
    <t>Izrada, dobava, montaža i demontaža nakon izvršenih radova, fasadne skele od bešavnih čeličnih cijevi, odnosno od montažno  demontažnih elemenata odabranog sustava skele, sa svim ukrućenjima, potporama, ogradama, mostovima, prilazima i slično. Skela se izvodi za sve učesnike u gradnji i ne može se posebno naplaćivati.</t>
  </si>
  <si>
    <t>Glavni izvođač radova dužan je koordinirati sve izvođače radova kako bi se svi radovi izveli u roku koji je predviđen za skelu. Skelu je potrebno izvesti prema HTZ propisima. Obračun po m2 projekcije.</t>
  </si>
  <si>
    <t>UKUPNO FASADERSKI RADOVI</t>
  </si>
  <si>
    <t>LIMARSKI RADOVI</t>
  </si>
  <si>
    <t>UKUPNO LIMARSKI RADOVI</t>
  </si>
  <si>
    <t>INSTALACIJA ZAŠTITE OD MUNJE</t>
  </si>
  <si>
    <t>UKUPNO INSTALACIJA ZAŠTITE OD MUNJE</t>
  </si>
  <si>
    <t>Demontiranje ili izmicanje različitih elemenata sa objekta (držači škura, kablovi različitih instalacija, videonadzor, držač zastava, tabla i sl.) koje smetaju izvođenju radova. Demontirane elemente skladištiti na gradilištu radi vraćanja istih (prema odluci Investitora). Stavka predviđa demontažu i ponovnu montažu istih te sve potrebne radnje i predradnje za izvedbu iste. Obračun po kompletu svih elemenata.</t>
  </si>
  <si>
    <t>TROŠKOVNIK GRAĐEVINSKO-OBRTNIČKIH  ENERGETSKE OBNOVE</t>
  </si>
  <si>
    <t>OPĆI I POSEBNI UVJETI ZA IZVOĐENJE RADOVA ENERGETSKE OBNOVE</t>
  </si>
  <si>
    <t>Dobava materijala i izrada kotlića od pocinčanog lima u boji za prihvat oborinskih voda na vrhu vertikala oborinske kanalizacije. Stavka predviđa sve potrebne radnje i predradnje za izvedbu iste. Limeni kotlić sidriti u konstruktivni dio građevine. Obračun po komadu.</t>
  </si>
  <si>
    <t>Uklanjanje dijela postojeće gromobranske instalacije (odvoda) sa pročelja te otprema na deponij. Uračunata demontaža i vađenje iz zida nosača gromobranske trake. Uklanja se dio od mjernog spoja do krovnog opšava, mjerni spoj i zaštitnik trake ispod mjernog spoja. Po odvodu račnati oko 8-10 m gromobranske trake P - 20 x 3mm2. Uračunato odspajanje na mjernom spoju te odspajanje na spoju na krovnu hvataljku.</t>
  </si>
  <si>
    <t>Štitnik gromobranskih odvoda dužine oko 1500 mm i širine 50 mm, od nehrđajučeg čelika, komplet sa pripadnim vijcima te montaža na spustove. Postavljanje iznad odvoda ispod mjernih spojeva. Sav rad i materijal uračunati.</t>
  </si>
  <si>
    <t>otporu uzemljivača</t>
  </si>
  <si>
    <t>uzemljenosti svih matalnih masa koje se moraju uzemljiti</t>
  </si>
  <si>
    <t>Pregled i i ispitivanje gromobranske instalacije i pribavljanje atesta o:</t>
  </si>
  <si>
    <t>Obračun po kompletu</t>
  </si>
  <si>
    <t xml:space="preserve">SVEUKUPNO </t>
  </si>
  <si>
    <t>SVEUKUPNO SA PDV-om</t>
  </si>
  <si>
    <t>Demontaža prva tri reda kanalica postavljenih u mort sa krova građevine. U stavci predviđene sve potrebne radnje i predradnje za izvedbu iste. Obračun po m1.</t>
  </si>
  <si>
    <t>Demontaža postojećih horizontalnih limenih oluka oborinske kanalizacije sa krova građevine. U stavci predviđene sve potrebne predradnje i radnje za izvedbu iste. Obračun po m1.</t>
  </si>
  <si>
    <t>Demontaža ljevano željezne vertikale oborinske kanalizacije. Stavka predviđa sve potrebne radnje i predradnje za izvedbu iste. Obračun po komadu demontirane vertikale.</t>
  </si>
  <si>
    <t>Ručno štemanje-otucanje dotrajale produžne vapnene žbuke debljine cca. 3-5 cm. Žbuku otući do nosive konstrukcije ne oštećujući osnovnu konstrukciju. U stavci predviđeno skidanje trule žbuke i sa špaleta prozora. Stavka predviđa sve potrebne radnje i predradnje za izvedbu iste. Obračun po m2 otučene trule žbuke (cca 10% ukupne površine).</t>
  </si>
  <si>
    <t>Demontaža postojećih limenih vertikala oborinske kanalizacije sa krova građevine. U stavci predviđene sve potrebne predradnje i radnje za izvedbu iste. Obračun po m1.</t>
  </si>
  <si>
    <t>Demontaža postojećih limenih klupčica sa istaka pročelja građevine. U stavci predviđene sve potrebne predradnje i radnje za izvedbu iste. Obračun po m1.</t>
  </si>
  <si>
    <t>Izvedba zaštitno dekorativne silikatne žbuke valjane teksture (zrno do 2.00 mm) u svemu prema uputama proizvođača. Izvedba u tonu prema odabiru Investitora. Podlogu prethodno impregnirati i pripremiti sa polimerno-cementnim ljepilom u koje se utiskuje tekstilno-staklena mrežica alkalno otporna sa preklopima od 10 cm, koja se pregletava drugim slojem polimerno-cementnog ljepila prema uputama proizvođača, što je potrebno uključiti u cijenu.</t>
  </si>
  <si>
    <t>Sve radove treba izvesti isključivo po uputama, koristeći materijale, alate i način izvođenja po tehnologiji proizvođača slojeva pročelja. Obračun po m2 stvarno izvedene površine. Obrada špaleta završnim slojem ne obračunava se posebno, ali se fasadni otvori ne odbijaju od ukupne površine. Obračun po m2 po HRN.</t>
  </si>
  <si>
    <t>Izvedba izolacije podnožja zgrade s tankoslojnom polimer cementnom žbukom debljine 0,5 cm armiranom staklenom alkalnootpornom mrežicom, te završnim vodoodbojnim slojem kulira / teraplasta u granulaciji i boji po odabiru Investitora, vidljivi dio iznad zemlje. U cijenu su uključeni svi potrebni profili i okapi, te brtvene trake na spojevima zidova. Stavka predviđa sve potrebne radnje i predradnje za izvedbu iste. Obračun po m2.</t>
  </si>
  <si>
    <r>
      <t>Zidarska pripomoć</t>
    </r>
    <r>
      <rPr>
        <sz val="10"/>
        <rFont val="Arial (W1)"/>
      </rPr>
      <t xml:space="preserve"> u smislu raznih štemanja, dozidavanja, popravka, krpanja i sličnih radnji ili naknadno naručenih radova ili izmjena od strane Investitora. Obračun prema upisu u građevinski dnevnik ovjeren od strane nadzornog inženjera.</t>
    </r>
  </si>
  <si>
    <t>Dobava materijala i izrada horizontalnog kvadratnog žljeba od pocinčanog lima u boji sa pocinčanim kukama razvijene širine 60 cm. Na sudarima žljebova izvodi se dodatna zaštita radi prelijevanja oborinske vode. Obračun po m1.</t>
  </si>
  <si>
    <t>Dobava materijala i izrada kvadratnog vertikalnog oluka od pocinčanog lima sa pocinčanim kukama razvijene širine 45 cm. Stavka predviđa i izradu spoja u postojeću lijevanoželjeznu vertikalu sa potrebnom redukcijom te sva eventualna potrebna koljena i spojni materijal sa horizontalnim olukom. Obračun po m1.</t>
  </si>
  <si>
    <t>Dobava materijala i izrada limene klupčice istaka pročelja od pocinčanog lima razvijene širine 30 cm. Obračun po m1.</t>
  </si>
  <si>
    <t>Dobava i montaža ljevano-željezne vertikale oborinske kanalizacije visine h = 1,00 m. Stavka predviđa sve potrebne radnje i predradnje za izvedbu iste. Željeznu vertikalu sidriti u konstruktivni dio građevine. Obračun po komadu.</t>
  </si>
  <si>
    <t>Ličenje željezne vertikale oborinske kanalizacije bojom za metal, uključivo detaljan pregled, prema potrebi skidanje postojećih slojeva boje do zdrave osnove, brušenje, temeljni premaz, brušenje, završni premaz u minimalno 2 sloja. Tonovi boje prema izboru investitora. Obračun po komadu oličene vertikale.</t>
  </si>
  <si>
    <t>KROVOPORKIVAČKI RADOVI</t>
  </si>
  <si>
    <t>UKUPNO KROVOPORKIVAČKI RADOVI</t>
  </si>
  <si>
    <t>KROVOPOKRIVAČKI RADOVI</t>
  </si>
  <si>
    <t>Dobava, doprema i postavljanje crijepa za pokrov građevine na pozicijama demontiranog crijepa. Crijep kao na ostatku krova postavljen u mort. Obračun po m2.</t>
  </si>
  <si>
    <t>Demontaža postojeće dilatacije između zidova različitih obloga. Obračun po m1.</t>
  </si>
  <si>
    <t>Dobava materijala i izrada dilatacije na spoju zidova sa različitom oblogom od pocinčanog lima razvijene širine 10 cm. Obračun po m1.</t>
  </si>
  <si>
    <t>2.1</t>
  </si>
  <si>
    <t>2.2</t>
  </si>
  <si>
    <t>2.3</t>
  </si>
  <si>
    <t>2.4</t>
  </si>
  <si>
    <t>grede i stupovi razvijene širine 80 cm</t>
  </si>
  <si>
    <t>okrugli stupovi razvijene opsega 110 cm</t>
  </si>
  <si>
    <t>Špalete otvora iznad 3 m2</t>
  </si>
  <si>
    <t>Visokotlačno pranje komplet fasade i struganje dotrajale boje prema potrebi kako bi se dobila čista i zdrava površina za daljnje radove (cca 1200 m2). Obračun po kompletu.</t>
  </si>
  <si>
    <t>OSNOVNE ŠKOLE JOAKIMA RAKOVCA SVETI LOVREČ PAZENATIČKI</t>
  </si>
  <si>
    <t>Stupovi i grede loggie te špalete otvora iznad 3m2 obračunavaju se po m1.</t>
  </si>
  <si>
    <t>zidovi pročelja</t>
  </si>
  <si>
    <t>V</t>
  </si>
  <si>
    <t xml:space="preserve">Odspajanje spoja trake uzemljenja sa oluka, te ponovno spajanje novim spojnim elementima (obujmica i sl). Uključena dobava i ugradnja FeZn križne spojnice 30x4 mm / 30x4. Uračunati sav potreban rad i materijal </t>
  </si>
  <si>
    <t>Dobava i ugradnja FeZn križne spojnice Ø8-10 mm / 30x4 mm za povezivanje odcjepa i gromobranskih odvoda. Izrada spoja između stare trake i nove žice na mjestu starih skinutih križnih spojnica. Uračunat i sav potreban rad i materijal. Nove križne spojnice potrebno je označiti brojevima pomoću vodootporne boje.</t>
  </si>
  <si>
    <t>Dobava i ugradnja FeZn križne spojnice Ø8-10 mm / 30x4 mm za povezivanje odcjepa i gromobranskih odvoda.  Izrada spoja između trake i žice na mjestu spoja krovnih hvataljki i odvoda na krovu. Uračunata dobava spojnice i sav potreban rad i materijal. Rad se vrši na krovu ili uz fasadu na visini oko 8-10 m.</t>
  </si>
  <si>
    <t>Izrada spoja između trake/žice i limenog krovnog limenog opšava na mjestu prelaska odvoda preko krovnog opšava pomoću originalnih čeličnih pocinčanih spojnica za spoj na oluk ili opšav. Uračunata dobava spojnice i sav potreban rad i materijal. Rad se vrši na krovu ili uz fasadu na visini oko 8-10 m.</t>
  </si>
  <si>
    <t>Izrada spoja između trake/žice i limenih il metalnih elemenata koje je potrebno uzemljiti. Uračunata dobava spojnice i sav potreban rad i materijal.</t>
  </si>
  <si>
    <t>Manji rekonstruktivni zahvati na postojećoj instalaciji, ovisno o stanju zatečenom na licu mjesta. Obračun prema stvarno utrošenom vremenu utvrđen kroz dnevnik i građevinsku knjigu.</t>
  </si>
  <si>
    <t>Dobava, ugradnja i spajanje gromobranskih odvoda izrađenih od Al žice Ø 8 mm. Žicu položiti na originalne krovne i zidne nosače na rastojanju od 1 - 1,5 m,  komplet sa originalnim gromobranskim montažnim i spojnim priborom. Polaganje po fasadi koja je prethodno toplinski izolirana pomoću izolacije zadane debljine  i završno građevinski obrađena.</t>
  </si>
  <si>
    <t>ENERGETSKA OBNOVA OSNOVNE ŠKOLE JOAKIMA RAKOVCA SVETI LOVREČ PAZENATIČKI</t>
  </si>
  <si>
    <t>OSNOVNA ŠKOLA JOAKIMA RAKOVCA SVETI LOVREČ PAZENATIČKI</t>
  </si>
  <si>
    <t>TROŠKOVNIK</t>
  </si>
  <si>
    <t>ŠKOLE JOAKIMA RAKOVCA SVETI LOVREČ PAZENATIČKI</t>
  </si>
  <si>
    <t>TROŠKOVNIK RADOVA ENERGETSKE OBNOVA OSNOVNE</t>
  </si>
  <si>
    <t>Poreč, listopad 2022. g.</t>
  </si>
  <si>
    <t>Troškovnik za nabavu</t>
  </si>
  <si>
    <t>VALTER BRNOBIĆ, mag. ing. el.</t>
  </si>
  <si>
    <t>EUR</t>
  </si>
  <si>
    <t>KOLIČINA</t>
  </si>
  <si>
    <t>CIJENA</t>
  </si>
  <si>
    <t>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</si>
</sst>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n&quot;_-;\-* #,##0.00\ &quot;kn&quot;_-;_-* &quot;-&quot;??\ &quot;kn&quot;_-;_-@_-"/>
    <numFmt numFmtId="43" formatCode="_-* #,##0.00_-;\-* #,##0.00_-;_-* &quot;-&quot;??_-;_-@_-"/>
    <numFmt numFmtId="164" formatCode="_-* #,##0.00\ _k_n_-;\-* #,##0.00\ _k_n_-;_-* &quot;-&quot;??\ _k_n_-;_-@_-"/>
    <numFmt numFmtId="165" formatCode="_-[$€-2]\ * #,##0.00_-;\-[$€-2]\ * #,##0.00_-;_-[$€-2]\ * &quot;-&quot;??_-"/>
    <numFmt numFmtId="166" formatCode="[$-41A]General"/>
    <numFmt numFmtId="167" formatCode="&quot;kn&quot;\ #,##0.00;[Red]\-&quot;kn&quot;\ #,##0.00"/>
    <numFmt numFmtId="168" formatCode="#.##0.0"/>
  </numFmts>
  <fonts count="75">
    <font>
      <sz val="10"/>
      <name val="Arial"/>
      <charset val="238"/>
    </font>
    <font>
      <sz val="10"/>
      <name val="Arial"/>
      <family val="2"/>
    </font>
    <font>
      <sz val="10"/>
      <name val="Arial CE"/>
      <family val="2"/>
      <charset val="238"/>
    </font>
    <font>
      <sz val="10"/>
      <color indexed="10"/>
      <name val="Arial CE"/>
      <family val="2"/>
      <charset val="238"/>
    </font>
    <font>
      <i/>
      <sz val="10"/>
      <color indexed="10"/>
      <name val="Arial CE"/>
      <family val="2"/>
      <charset val="238"/>
    </font>
    <font>
      <i/>
      <sz val="10"/>
      <name val="Arial CE"/>
      <family val="2"/>
      <charset val="238"/>
    </font>
    <font>
      <sz val="10"/>
      <name val="Arial"/>
      <family val="2"/>
      <charset val="238"/>
    </font>
    <font>
      <b/>
      <sz val="11"/>
      <name val="Arial"/>
      <family val="2"/>
      <charset val="238"/>
    </font>
    <font>
      <b/>
      <sz val="10"/>
      <name val="Arial CE"/>
      <family val="2"/>
      <charset val="238"/>
    </font>
    <font>
      <sz val="10"/>
      <color rgb="FFFF0000"/>
      <name val="Arial CE"/>
      <family val="2"/>
      <charset val="238"/>
    </font>
    <font>
      <i/>
      <sz val="10"/>
      <color rgb="FFFF0000"/>
      <name val="Arial CE"/>
      <family val="2"/>
      <charset val="238"/>
    </font>
    <font>
      <b/>
      <sz val="10"/>
      <color rgb="FFFF0000"/>
      <name val="Arial CE"/>
      <family val="2"/>
      <charset val="238"/>
    </font>
    <font>
      <sz val="11"/>
      <color rgb="FFFF0000"/>
      <name val="Arial"/>
      <family val="2"/>
      <charset val="238"/>
    </font>
    <font>
      <b/>
      <sz val="11"/>
      <color rgb="FFFF0000"/>
      <name val="Times New Roman CE"/>
      <family val="1"/>
      <charset val="238"/>
    </font>
    <font>
      <sz val="11"/>
      <color rgb="FFFF0000"/>
      <name val="Times New Roman CE"/>
      <family val="1"/>
      <charset val="238"/>
    </font>
    <font>
      <b/>
      <sz val="10"/>
      <name val="Arial"/>
      <family val="2"/>
      <charset val="238"/>
    </font>
    <font>
      <sz val="10"/>
      <color rgb="FFFF0000"/>
      <name val="Arial"/>
      <family val="2"/>
      <charset val="238"/>
    </font>
    <font>
      <i/>
      <sz val="10"/>
      <name val="Arial"/>
      <family val="2"/>
      <charset val="238"/>
    </font>
    <font>
      <sz val="11"/>
      <name val="Times New Roman"/>
      <family val="1"/>
    </font>
    <font>
      <b/>
      <sz val="16"/>
      <name val="Arial"/>
      <family val="2"/>
      <charset val="238"/>
    </font>
    <font>
      <sz val="11"/>
      <color rgb="FFC00000"/>
      <name val="Times New Roman"/>
      <family val="1"/>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theme="1"/>
      <name val="Arial"/>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0"/>
      <name val="Times New Roman CE"/>
      <family val="1"/>
      <charset val="238"/>
    </font>
    <font>
      <sz val="10"/>
      <name val="Times New Roman CE"/>
      <family val="1"/>
    </font>
    <font>
      <sz val="12"/>
      <name val="Times New Roman CE"/>
      <family val="1"/>
      <charset val="238"/>
    </font>
    <font>
      <sz val="12"/>
      <name val="Times New Roman CE"/>
      <family val="1"/>
    </font>
    <font>
      <sz val="11"/>
      <color indexed="52"/>
      <name val="Calibri"/>
      <family val="2"/>
      <charset val="238"/>
    </font>
    <font>
      <sz val="11"/>
      <color indexed="60"/>
      <name val="Calibri"/>
      <family val="2"/>
      <charset val="238"/>
    </font>
    <font>
      <sz val="10"/>
      <color rgb="FF000000"/>
      <name val="Arial"/>
      <family val="2"/>
      <charset val="238"/>
    </font>
    <font>
      <sz val="11"/>
      <color rgb="FF000000"/>
      <name val="Arial"/>
      <family val="2"/>
      <charset val="238"/>
    </font>
    <font>
      <sz val="10"/>
      <color indexed="8"/>
      <name val="MS Sans Serif"/>
      <family val="2"/>
      <charset val="238"/>
    </font>
    <font>
      <sz val="11"/>
      <name val="Times New Roman"/>
      <family val="1"/>
      <charset val="238"/>
    </font>
    <font>
      <sz val="10"/>
      <name val="Helv"/>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1"/>
      <name val="Times New Roman CE"/>
      <charset val="238"/>
    </font>
    <font>
      <sz val="9"/>
      <color rgb="FFFF0000"/>
      <name val="Arial CE"/>
      <family val="2"/>
      <charset val="238"/>
    </font>
    <font>
      <b/>
      <sz val="9"/>
      <color rgb="FFFF0000"/>
      <name val="Arial CE"/>
      <family val="2"/>
      <charset val="238"/>
    </font>
    <font>
      <i/>
      <sz val="9"/>
      <name val="Arial CE"/>
      <charset val="238"/>
    </font>
    <font>
      <i/>
      <sz val="10"/>
      <color rgb="FFFF0000"/>
      <name val="Arial"/>
      <family val="2"/>
      <charset val="238"/>
    </font>
    <font>
      <i/>
      <sz val="9"/>
      <name val="Arial"/>
      <family val="2"/>
      <charset val="238"/>
    </font>
    <font>
      <i/>
      <sz val="9"/>
      <name val="Arial CE"/>
      <family val="2"/>
      <charset val="238"/>
    </font>
    <font>
      <i/>
      <sz val="9"/>
      <color rgb="FFFF0000"/>
      <name val="Arial"/>
      <family val="2"/>
      <charset val="238"/>
    </font>
    <font>
      <b/>
      <sz val="11"/>
      <name val="Times New Roman"/>
      <family val="1"/>
      <charset val="238"/>
    </font>
    <font>
      <sz val="10"/>
      <color rgb="FFFF0000"/>
      <name val="Arial (W1)"/>
      <charset val="238"/>
    </font>
    <font>
      <sz val="10"/>
      <color rgb="FFFF0000"/>
      <name val="Arial CE"/>
      <charset val="238"/>
    </font>
    <font>
      <i/>
      <sz val="10"/>
      <name val="Arial CE"/>
      <charset val="238"/>
    </font>
    <font>
      <b/>
      <sz val="10"/>
      <color rgb="FFFF0000"/>
      <name val="Arial"/>
      <family val="2"/>
      <charset val="238"/>
    </font>
    <font>
      <b/>
      <sz val="11"/>
      <color rgb="FFFF0000"/>
      <name val="Arial"/>
      <family val="2"/>
      <charset val="238"/>
    </font>
    <font>
      <sz val="10"/>
      <name val="Arial (W1)"/>
      <charset val="238"/>
    </font>
    <font>
      <sz val="11"/>
      <name val="Arial"/>
      <family val="2"/>
      <charset val="238"/>
    </font>
    <font>
      <b/>
      <sz val="11"/>
      <name val="Times New Roman CE"/>
      <family val="1"/>
      <charset val="238"/>
    </font>
    <font>
      <sz val="11"/>
      <name val="Times New Roman CE"/>
      <family val="1"/>
      <charset val="238"/>
    </font>
    <font>
      <sz val="9"/>
      <name val="Arial"/>
      <family val="2"/>
      <charset val="238"/>
    </font>
    <font>
      <sz val="9"/>
      <name val="Arial CE"/>
      <family val="2"/>
      <charset val="238"/>
    </font>
    <font>
      <b/>
      <sz val="12"/>
      <name val="Arial CE"/>
      <family val="2"/>
      <charset val="238"/>
    </font>
    <font>
      <sz val="11"/>
      <name val="Arial CE"/>
      <charset val="238"/>
    </font>
    <font>
      <sz val="10"/>
      <name val="Arial CE"/>
      <charset val="238"/>
    </font>
    <font>
      <sz val="10"/>
      <name val="Arial (W1)"/>
    </font>
    <font>
      <b/>
      <sz val="11"/>
      <name val="Arial CE"/>
      <family val="2"/>
      <charset val="238"/>
    </font>
    <font>
      <sz val="10"/>
      <color theme="1"/>
      <name val="Arial CE"/>
      <family val="2"/>
      <charset val="238"/>
    </font>
    <font>
      <b/>
      <sz val="10"/>
      <name val="Arial CE"/>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1">
    <xf numFmtId="0" fontId="0" fillId="0" borderId="0"/>
    <xf numFmtId="0" fontId="1" fillId="0" borderId="0"/>
    <xf numFmtId="0" fontId="6" fillId="0" borderId="0"/>
    <xf numFmtId="0" fontId="6" fillId="0" borderId="0"/>
    <xf numFmtId="0" fontId="6" fillId="0" borderId="0"/>
    <xf numFmtId="0" fontId="6" fillId="0" borderId="0">
      <alignment vertical="justify" wrapText="1"/>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6" applyNumberFormat="0" applyAlignment="0" applyProtection="0"/>
    <xf numFmtId="0" fontId="25" fillId="21" borderId="7" applyNumberFormat="0" applyAlignment="0" applyProtection="0"/>
    <xf numFmtId="164" fontId="6" fillId="0" borderId="0" applyFont="0" applyFill="0" applyBorder="0" applyAlignment="0" applyProtection="0"/>
    <xf numFmtId="43" fontId="6" fillId="0" borderId="0" applyFill="0" applyBorder="0" applyAlignment="0" applyProtection="0"/>
    <xf numFmtId="164" fontId="2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7" borderId="6" applyNumberFormat="0" applyAlignment="0" applyProtection="0"/>
    <xf numFmtId="0" fontId="33" fillId="0" borderId="0">
      <alignment horizontal="right" vertical="top"/>
    </xf>
    <xf numFmtId="0" fontId="34" fillId="0" borderId="0">
      <alignment horizontal="right" vertical="top"/>
    </xf>
    <xf numFmtId="0" fontId="35" fillId="0" borderId="0">
      <alignment horizontal="justify" vertical="top" wrapText="1"/>
    </xf>
    <xf numFmtId="0" fontId="36" fillId="0" borderId="0">
      <alignment horizontal="justify" vertical="top" wrapText="1"/>
    </xf>
    <xf numFmtId="0" fontId="33" fillId="0" borderId="0">
      <alignment horizontal="left"/>
    </xf>
    <xf numFmtId="0" fontId="34" fillId="0" borderId="0">
      <alignment horizontal="left"/>
    </xf>
    <xf numFmtId="4" fontId="35" fillId="0" borderId="0">
      <alignment horizontal="right"/>
    </xf>
    <xf numFmtId="4" fontId="36" fillId="0" borderId="0">
      <alignment horizontal="right"/>
    </xf>
    <xf numFmtId="0" fontId="35" fillId="0" borderId="0">
      <alignment horizontal="right"/>
    </xf>
    <xf numFmtId="0" fontId="36" fillId="0" borderId="0">
      <alignment horizontal="right"/>
    </xf>
    <xf numFmtId="4" fontId="35" fillId="0" borderId="0">
      <alignment horizontal="right" wrapText="1"/>
    </xf>
    <xf numFmtId="4" fontId="36" fillId="0" borderId="0">
      <alignment horizontal="right" wrapText="1"/>
    </xf>
    <xf numFmtId="0" fontId="35" fillId="0" borderId="0">
      <alignment horizontal="right"/>
    </xf>
    <xf numFmtId="0" fontId="36" fillId="0" borderId="0">
      <alignment horizontal="right"/>
    </xf>
    <xf numFmtId="4" fontId="35" fillId="0" borderId="0">
      <alignment horizontal="right"/>
    </xf>
    <xf numFmtId="4" fontId="36" fillId="0" borderId="0">
      <alignment horizontal="right"/>
    </xf>
    <xf numFmtId="0" fontId="37" fillId="0" borderId="11" applyNumberFormat="0" applyFill="0" applyAlignment="0" applyProtection="0"/>
    <xf numFmtId="0" fontId="6" fillId="0" borderId="0"/>
    <xf numFmtId="0" fontId="38" fillId="22" borderId="0" applyNumberFormat="0" applyBorder="0" applyAlignment="0" applyProtection="0"/>
    <xf numFmtId="0" fontId="6" fillId="0" borderId="0"/>
    <xf numFmtId="0" fontId="6" fillId="0" borderId="0"/>
    <xf numFmtId="166" fontId="39" fillId="0" borderId="0" applyBorder="0" applyProtection="0"/>
    <xf numFmtId="0" fontId="40" fillId="0" borderId="0"/>
    <xf numFmtId="0" fontId="6" fillId="0" borderId="0"/>
    <xf numFmtId="0" fontId="26" fillId="0" borderId="0"/>
    <xf numFmtId="0" fontId="6" fillId="0" borderId="0"/>
    <xf numFmtId="0" fontId="41" fillId="0" borderId="0"/>
    <xf numFmtId="0" fontId="42" fillId="0" borderId="0"/>
    <xf numFmtId="0" fontId="6" fillId="0" borderId="0"/>
    <xf numFmtId="0" fontId="6" fillId="0" borderId="0"/>
    <xf numFmtId="0" fontId="6" fillId="0" borderId="0"/>
    <xf numFmtId="0" fontId="6" fillId="23" borderId="12"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4" fillId="20" borderId="13" applyNumberFormat="0" applyAlignment="0" applyProtection="0"/>
    <xf numFmtId="9" fontId="6" fillId="0" borderId="0" applyFont="0" applyFill="0" applyBorder="0" applyAlignment="0" applyProtection="0"/>
    <xf numFmtId="0" fontId="43" fillId="0" borderId="0"/>
    <xf numFmtId="0" fontId="43" fillId="0" borderId="0"/>
    <xf numFmtId="0" fontId="43" fillId="0" borderId="0"/>
    <xf numFmtId="0" fontId="45" fillId="0" borderId="0" applyNumberFormat="0" applyFill="0" applyBorder="0" applyAlignment="0" applyProtection="0"/>
    <xf numFmtId="0" fontId="46" fillId="0" borderId="14" applyNumberFormat="0" applyFill="0" applyAlignment="0" applyProtection="0"/>
    <xf numFmtId="0" fontId="47" fillId="0" borderId="0" applyNumberFormat="0" applyFill="0" applyBorder="0" applyAlignment="0" applyProtection="0"/>
    <xf numFmtId="164" fontId="6" fillId="0" borderId="0" applyFont="0" applyFill="0" applyBorder="0" applyAlignment="0" applyProtection="0"/>
    <xf numFmtId="167" fontId="48" fillId="0" borderId="0" applyFont="0" applyFill="0" applyBorder="0" applyAlignment="0" applyProtection="0"/>
    <xf numFmtId="168"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 fillId="0" borderId="0"/>
    <xf numFmtId="0" fontId="1" fillId="0" borderId="0"/>
  </cellStyleXfs>
  <cellXfs count="198">
    <xf numFmtId="0" fontId="0" fillId="0" borderId="0" xfId="0"/>
    <xf numFmtId="0" fontId="2" fillId="0" borderId="0" xfId="0" applyFont="1"/>
    <xf numFmtId="4" fontId="2" fillId="0" borderId="0" xfId="0" applyNumberFormat="1" applyFont="1" applyAlignment="1">
      <alignment horizontal="center"/>
    </xf>
    <xf numFmtId="2" fontId="2" fillId="0" borderId="0" xfId="0" applyNumberFormat="1" applyFont="1" applyAlignment="1">
      <alignment horizontal="center"/>
    </xf>
    <xf numFmtId="0" fontId="9" fillId="0" borderId="0" xfId="0" applyFont="1" applyAlignment="1">
      <alignment horizontal="center" vertical="top"/>
    </xf>
    <xf numFmtId="4" fontId="9" fillId="0" borderId="0" xfId="0" applyNumberFormat="1" applyFont="1" applyAlignment="1">
      <alignment horizontal="center"/>
    </xf>
    <xf numFmtId="0" fontId="9" fillId="0" borderId="0" xfId="0" applyFont="1"/>
    <xf numFmtId="2" fontId="9" fillId="0" borderId="0" xfId="0" applyNumberFormat="1" applyFont="1"/>
    <xf numFmtId="0" fontId="9" fillId="0" borderId="0" xfId="0" applyFont="1" applyAlignment="1">
      <alignment horizontal="justify" vertical="top" wrapText="1"/>
    </xf>
    <xf numFmtId="0" fontId="10" fillId="0" borderId="0" xfId="0" applyFont="1"/>
    <xf numFmtId="4" fontId="9" fillId="0" borderId="0" xfId="0" applyNumberFormat="1" applyFont="1" applyAlignment="1">
      <alignment horizontal="right"/>
    </xf>
    <xf numFmtId="0" fontId="11" fillId="0" borderId="0" xfId="0" applyFont="1"/>
    <xf numFmtId="0" fontId="11" fillId="0" borderId="0" xfId="0" applyFont="1" applyAlignment="1">
      <alignment horizontal="justify" vertical="top" wrapText="1"/>
    </xf>
    <xf numFmtId="2" fontId="9" fillId="0" borderId="0" xfId="0" applyNumberFormat="1" applyFont="1" applyAlignment="1">
      <alignment horizontal="right"/>
    </xf>
    <xf numFmtId="49" fontId="9" fillId="0" borderId="0" xfId="0" applyNumberFormat="1" applyFont="1" applyAlignment="1">
      <alignment horizontal="justify" vertical="top" wrapText="1"/>
    </xf>
    <xf numFmtId="0" fontId="7" fillId="0" borderId="0" xfId="0" applyFont="1" applyAlignment="1">
      <alignment horizontal="center"/>
    </xf>
    <xf numFmtId="0" fontId="16" fillId="0" borderId="0" xfId="0" applyFont="1"/>
    <xf numFmtId="0" fontId="18" fillId="0" borderId="0" xfId="4" applyFont="1" applyAlignment="1">
      <alignment horizontal="justify" vertical="top" wrapText="1"/>
    </xf>
    <xf numFmtId="4" fontId="18" fillId="0" borderId="0" xfId="4" applyNumberFormat="1" applyFont="1"/>
    <xf numFmtId="2" fontId="18" fillId="0" borderId="0" xfId="4" applyNumberFormat="1" applyFont="1" applyAlignment="1">
      <alignment horizontal="right"/>
    </xf>
    <xf numFmtId="4" fontId="18" fillId="0" borderId="0" xfId="4" applyNumberFormat="1" applyFont="1" applyAlignment="1">
      <alignment horizontal="right"/>
    </xf>
    <xf numFmtId="0" fontId="18" fillId="0" borderId="0" xfId="4" applyFont="1" applyAlignment="1">
      <alignment horizontal="right" vertical="top"/>
    </xf>
    <xf numFmtId="0" fontId="18" fillId="0" borderId="0" xfId="4" applyFont="1" applyAlignment="1">
      <alignment vertical="top"/>
    </xf>
    <xf numFmtId="0" fontId="18" fillId="0" borderId="0" xfId="4" applyFont="1" applyAlignment="1">
      <alignment horizontal="right" vertical="top" wrapText="1"/>
    </xf>
    <xf numFmtId="0" fontId="18" fillId="0" borderId="0" xfId="4" applyFont="1" applyAlignment="1">
      <alignment vertical="top" wrapText="1"/>
    </xf>
    <xf numFmtId="0" fontId="20" fillId="0" borderId="0" xfId="4" applyFont="1" applyAlignment="1">
      <alignment vertical="top"/>
    </xf>
    <xf numFmtId="0" fontId="20" fillId="0" borderId="0" xfId="4" applyFont="1" applyAlignment="1">
      <alignment horizontal="right" vertical="top" wrapText="1"/>
    </xf>
    <xf numFmtId="0" fontId="20" fillId="0" borderId="0" xfId="4" applyFont="1" applyAlignment="1">
      <alignment vertical="top" wrapText="1"/>
    </xf>
    <xf numFmtId="0" fontId="49" fillId="0" borderId="0" xfId="0" applyFont="1"/>
    <xf numFmtId="0" fontId="15" fillId="0" borderId="0" xfId="0" applyFont="1"/>
    <xf numFmtId="4" fontId="11" fillId="0" borderId="0" xfId="0" applyNumberFormat="1" applyFont="1"/>
    <xf numFmtId="4" fontId="17" fillId="0" borderId="0" xfId="0" applyNumberFormat="1" applyFont="1" applyAlignment="1">
      <alignment horizontal="center"/>
    </xf>
    <xf numFmtId="2" fontId="17" fillId="0" borderId="0" xfId="0" applyNumberFormat="1" applyFont="1"/>
    <xf numFmtId="0" fontId="52" fillId="0" borderId="0" xfId="0" applyFont="1"/>
    <xf numFmtId="0" fontId="53" fillId="0" borderId="0" xfId="0" applyFont="1" applyAlignment="1">
      <alignment horizontal="center" vertical="top"/>
    </xf>
    <xf numFmtId="0" fontId="51" fillId="0" borderId="0" xfId="0" applyFont="1" applyAlignment="1">
      <alignment horizontal="justify" vertical="top" wrapText="1"/>
    </xf>
    <xf numFmtId="0" fontId="54" fillId="0" borderId="0" xfId="0" applyFont="1" applyAlignment="1">
      <alignment horizontal="center" vertical="top"/>
    </xf>
    <xf numFmtId="4" fontId="54" fillId="0" borderId="0" xfId="0" applyNumberFormat="1" applyFont="1" applyAlignment="1">
      <alignment horizontal="center"/>
    </xf>
    <xf numFmtId="2" fontId="54" fillId="0" borderId="0" xfId="0" applyNumberFormat="1" applyFont="1"/>
    <xf numFmtId="4" fontId="53" fillId="0" borderId="0" xfId="0" applyNumberFormat="1" applyFont="1" applyAlignment="1">
      <alignment horizontal="center"/>
    </xf>
    <xf numFmtId="2" fontId="53" fillId="0" borderId="0" xfId="0" applyNumberFormat="1" applyFont="1"/>
    <xf numFmtId="0" fontId="55" fillId="0" borderId="0" xfId="0" applyFont="1"/>
    <xf numFmtId="0" fontId="2" fillId="0" borderId="0" xfId="65" applyFont="1" applyAlignment="1">
      <alignment horizontal="center" vertical="top"/>
    </xf>
    <xf numFmtId="0" fontId="7" fillId="0" borderId="0" xfId="65" applyFont="1" applyAlignment="1">
      <alignment horizontal="left"/>
    </xf>
    <xf numFmtId="2" fontId="2" fillId="0" borderId="0" xfId="65" applyNumberFormat="1" applyFont="1" applyAlignment="1">
      <alignment horizontal="center"/>
    </xf>
    <xf numFmtId="4" fontId="2" fillId="0" borderId="0" xfId="65" applyNumberFormat="1" applyFont="1"/>
    <xf numFmtId="0" fontId="2" fillId="0" borderId="0" xfId="65" applyFont="1"/>
    <xf numFmtId="0" fontId="3" fillId="0" borderId="0" xfId="65" applyFont="1"/>
    <xf numFmtId="0" fontId="2" fillId="0" borderId="0" xfId="65" applyFont="1" applyAlignment="1">
      <alignment horizontal="justify" vertical="top" wrapText="1"/>
    </xf>
    <xf numFmtId="4" fontId="2" fillId="0" borderId="0" xfId="65" applyNumberFormat="1" applyFont="1" applyAlignment="1">
      <alignment horizontal="center"/>
    </xf>
    <xf numFmtId="0" fontId="5" fillId="0" borderId="0" xfId="65" applyFont="1" applyAlignment="1">
      <alignment horizontal="center" vertical="top"/>
    </xf>
    <xf numFmtId="0" fontId="6" fillId="0" borderId="0" xfId="65" applyAlignment="1">
      <alignment horizontal="left" indent="2"/>
    </xf>
    <xf numFmtId="4" fontId="5" fillId="0" borderId="0" xfId="65" applyNumberFormat="1" applyFont="1" applyAlignment="1">
      <alignment horizontal="center"/>
    </xf>
    <xf numFmtId="2" fontId="5" fillId="0" borderId="0" xfId="65" applyNumberFormat="1" applyFont="1" applyAlignment="1">
      <alignment horizontal="center"/>
    </xf>
    <xf numFmtId="4" fontId="5" fillId="0" borderId="0" xfId="65" applyNumberFormat="1" applyFont="1"/>
    <xf numFmtId="0" fontId="5" fillId="0" borderId="0" xfId="65" applyFont="1"/>
    <xf numFmtId="0" fontId="4" fillId="0" borderId="0" xfId="65" applyFont="1"/>
    <xf numFmtId="0" fontId="2" fillId="0" borderId="0" xfId="65" applyFont="1" applyAlignment="1">
      <alignment horizontal="left" vertical="top" wrapText="1"/>
    </xf>
    <xf numFmtId="4" fontId="3" fillId="0" borderId="0" xfId="65" applyNumberFormat="1" applyFont="1" applyAlignment="1">
      <alignment horizontal="center"/>
    </xf>
    <xf numFmtId="2" fontId="3" fillId="0" borderId="0" xfId="65" applyNumberFormat="1" applyFont="1" applyAlignment="1">
      <alignment horizontal="center"/>
    </xf>
    <xf numFmtId="4" fontId="3" fillId="0" borderId="0" xfId="65" applyNumberFormat="1" applyFont="1"/>
    <xf numFmtId="0" fontId="2" fillId="0" borderId="0" xfId="65" applyFont="1" applyAlignment="1" applyProtection="1">
      <alignment horizontal="justify" vertical="top" wrapText="1"/>
      <protection locked="0"/>
    </xf>
    <xf numFmtId="0" fontId="3" fillId="0" borderId="0" xfId="65" applyFont="1" applyAlignment="1">
      <alignment horizontal="center" vertical="top"/>
    </xf>
    <xf numFmtId="0" fontId="6" fillId="0" borderId="0" xfId="65"/>
    <xf numFmtId="0" fontId="6" fillId="0" borderId="0" xfId="65" applyAlignment="1">
      <alignment horizontal="right"/>
    </xf>
    <xf numFmtId="0" fontId="3" fillId="0" borderId="0" xfId="65" applyFont="1" applyAlignment="1">
      <alignment horizontal="justify" vertical="top" wrapText="1"/>
    </xf>
    <xf numFmtId="0" fontId="7" fillId="0" borderId="0" xfId="4" applyFont="1" applyAlignment="1">
      <alignment horizontal="justify" vertical="top" wrapText="1"/>
    </xf>
    <xf numFmtId="0" fontId="7" fillId="0" borderId="0" xfId="4" applyFont="1" applyAlignment="1">
      <alignment horizontal="left" vertical="top" wrapText="1"/>
    </xf>
    <xf numFmtId="4" fontId="18" fillId="0" borderId="0" xfId="4" applyNumberFormat="1" applyFont="1" applyAlignment="1">
      <alignment horizontal="left"/>
    </xf>
    <xf numFmtId="4" fontId="7" fillId="0" borderId="0" xfId="4" applyNumberFormat="1" applyFont="1"/>
    <xf numFmtId="0" fontId="56" fillId="0" borderId="0" xfId="4" applyFont="1" applyAlignment="1">
      <alignment horizontal="justify" vertical="top" wrapText="1"/>
    </xf>
    <xf numFmtId="4" fontId="57" fillId="0" borderId="0" xfId="0" applyNumberFormat="1" applyFont="1" applyAlignment="1">
      <alignment horizontal="center" wrapText="1"/>
    </xf>
    <xf numFmtId="2" fontId="16" fillId="0" borderId="0" xfId="0" applyNumberFormat="1" applyFont="1"/>
    <xf numFmtId="49" fontId="9" fillId="0" borderId="0" xfId="0" applyNumberFormat="1" applyFont="1" applyAlignment="1">
      <alignment horizontal="center" vertical="top"/>
    </xf>
    <xf numFmtId="0" fontId="12" fillId="0" borderId="0" xfId="0" applyFont="1"/>
    <xf numFmtId="4" fontId="13" fillId="0" borderId="0" xfId="0" applyNumberFormat="1" applyFont="1" applyAlignment="1" applyProtection="1">
      <alignment horizontal="center"/>
      <protection locked="0"/>
    </xf>
    <xf numFmtId="0" fontId="58" fillId="0" borderId="0" xfId="0" applyFont="1"/>
    <xf numFmtId="0" fontId="8" fillId="0" borderId="0" xfId="0" applyFont="1" applyAlignment="1">
      <alignment horizontal="center" vertical="top" wrapText="1"/>
    </xf>
    <xf numFmtId="4" fontId="2" fillId="0" borderId="0" xfId="0" applyNumberFormat="1" applyFont="1" applyAlignment="1">
      <alignment horizontal="right"/>
    </xf>
    <xf numFmtId="2" fontId="2" fillId="0" borderId="0" xfId="0" applyNumberFormat="1" applyFont="1"/>
    <xf numFmtId="0" fontId="54" fillId="0" borderId="0" xfId="0" applyFont="1" applyAlignment="1">
      <alignment horizontal="justify" vertical="top" wrapText="1"/>
    </xf>
    <xf numFmtId="0" fontId="59" fillId="0" borderId="0" xfId="0" applyFont="1" applyAlignment="1">
      <alignment horizontal="justify" vertical="top" wrapText="1"/>
    </xf>
    <xf numFmtId="0" fontId="15" fillId="0" borderId="0" xfId="65" applyFont="1"/>
    <xf numFmtId="0" fontId="2" fillId="0" borderId="0" xfId="65" applyFont="1" applyAlignment="1">
      <alignment vertical="top"/>
    </xf>
    <xf numFmtId="4" fontId="8" fillId="0" borderId="3" xfId="65" applyNumberFormat="1" applyFont="1" applyBorder="1" applyAlignment="1">
      <alignment horizontal="left"/>
    </xf>
    <xf numFmtId="0" fontId="8" fillId="0" borderId="3" xfId="65" applyFont="1" applyBorder="1" applyAlignment="1">
      <alignment horizontal="justify" vertical="top" wrapText="1"/>
    </xf>
    <xf numFmtId="2" fontId="2" fillId="0" borderId="4" xfId="65" applyNumberFormat="1" applyFont="1" applyBorder="1" applyAlignment="1">
      <alignment horizontal="right"/>
    </xf>
    <xf numFmtId="4" fontId="2" fillId="0" borderId="4" xfId="65" applyNumberFormat="1" applyFont="1" applyBorder="1" applyAlignment="1">
      <alignment horizontal="right"/>
    </xf>
    <xf numFmtId="4" fontId="8" fillId="0" borderId="4" xfId="65" applyNumberFormat="1" applyFont="1" applyBorder="1" applyAlignment="1">
      <alignment horizontal="left"/>
    </xf>
    <xf numFmtId="49" fontId="60" fillId="0" borderId="0" xfId="0" applyNumberFormat="1" applyFont="1" applyAlignment="1">
      <alignment horizontal="center" vertical="top"/>
    </xf>
    <xf numFmtId="0" fontId="61" fillId="0" borderId="0" xfId="0" applyFont="1" applyAlignment="1">
      <alignment vertical="top" wrapText="1"/>
    </xf>
    <xf numFmtId="0" fontId="61" fillId="0" borderId="0" xfId="0" applyFont="1" applyAlignment="1">
      <alignment horizontal="right" wrapText="1"/>
    </xf>
    <xf numFmtId="4" fontId="61" fillId="0" borderId="0" xfId="0" applyNumberFormat="1" applyFont="1" applyAlignment="1">
      <alignment horizontal="right" wrapText="1"/>
    </xf>
    <xf numFmtId="4" fontId="10" fillId="0" borderId="0" xfId="0" applyNumberFormat="1" applyFont="1" applyAlignment="1">
      <alignment horizontal="center"/>
    </xf>
    <xf numFmtId="2" fontId="10" fillId="0" borderId="0" xfId="0" applyNumberFormat="1" applyFont="1"/>
    <xf numFmtId="0" fontId="2" fillId="0" borderId="0" xfId="0" applyFont="1" applyAlignment="1">
      <alignment horizontal="center" vertical="top"/>
    </xf>
    <xf numFmtId="0" fontId="62" fillId="0" borderId="0" xfId="0" applyFont="1" applyAlignment="1">
      <alignment horizontal="justify" vertical="top" wrapText="1"/>
    </xf>
    <xf numFmtId="4" fontId="62" fillId="0" borderId="0" xfId="0" applyNumberFormat="1" applyFont="1" applyAlignment="1">
      <alignment horizontal="center" wrapText="1"/>
    </xf>
    <xf numFmtId="49" fontId="2" fillId="0" borderId="0" xfId="0" applyNumberFormat="1" applyFont="1" applyAlignment="1">
      <alignment horizontal="justify" vertical="top" wrapText="1"/>
    </xf>
    <xf numFmtId="0" fontId="63" fillId="0" borderId="0" xfId="0" applyFont="1" applyAlignment="1">
      <alignment horizontal="justify" vertical="top"/>
    </xf>
    <xf numFmtId="4" fontId="64" fillId="0" borderId="0" xfId="0" applyNumberFormat="1" applyFont="1" applyAlignment="1" applyProtection="1">
      <alignment horizontal="center"/>
      <protection locked="0"/>
    </xf>
    <xf numFmtId="0" fontId="6" fillId="0" borderId="0" xfId="0" applyFont="1" applyAlignment="1">
      <alignment horizontal="justify" vertical="top" wrapText="1"/>
    </xf>
    <xf numFmtId="4" fontId="6" fillId="0" borderId="0" xfId="0" applyNumberFormat="1" applyFont="1" applyAlignment="1">
      <alignment horizontal="center" wrapText="1"/>
    </xf>
    <xf numFmtId="0" fontId="2" fillId="0" borderId="0" xfId="0" applyFont="1" applyAlignment="1">
      <alignment horizontal="justify" vertical="top" wrapText="1"/>
    </xf>
    <xf numFmtId="0" fontId="8" fillId="0" borderId="0" xfId="0" applyFont="1"/>
    <xf numFmtId="4" fontId="62" fillId="0" borderId="0" xfId="0" applyNumberFormat="1" applyFont="1" applyAlignment="1" applyProtection="1">
      <alignment horizontal="center" wrapText="1"/>
      <protection locked="0"/>
    </xf>
    <xf numFmtId="49" fontId="2" fillId="0" borderId="0" xfId="0" applyNumberFormat="1" applyFont="1" applyAlignment="1">
      <alignment horizontal="center" vertical="top"/>
    </xf>
    <xf numFmtId="0" fontId="66" fillId="0" borderId="0" xfId="0" applyFont="1" applyAlignment="1">
      <alignment horizontal="center" vertical="top"/>
    </xf>
    <xf numFmtId="0" fontId="67" fillId="0" borderId="0" xfId="0" applyFont="1" applyAlignment="1">
      <alignment horizontal="justify" vertical="top" wrapText="1"/>
    </xf>
    <xf numFmtId="0" fontId="66" fillId="0" borderId="0" xfId="0" applyFont="1" applyAlignment="1">
      <alignment horizontal="right" wrapText="1"/>
    </xf>
    <xf numFmtId="4" fontId="66" fillId="0" borderId="0" xfId="0" applyNumberFormat="1" applyFont="1" applyAlignment="1">
      <alignment horizontal="right" wrapText="1"/>
    </xf>
    <xf numFmtId="0" fontId="67" fillId="0" borderId="1" xfId="0" applyFont="1" applyBorder="1"/>
    <xf numFmtId="0" fontId="8" fillId="0" borderId="1" xfId="0" applyFont="1" applyBorder="1" applyAlignment="1">
      <alignment horizontal="justify" vertical="top" wrapText="1"/>
    </xf>
    <xf numFmtId="4" fontId="2" fillId="0" borderId="1" xfId="0" applyNumberFormat="1" applyFont="1" applyBorder="1" applyAlignment="1">
      <alignment horizontal="right"/>
    </xf>
    <xf numFmtId="2" fontId="2" fillId="0" borderId="1" xfId="0" applyNumberFormat="1" applyFont="1" applyBorder="1" applyAlignment="1">
      <alignment horizontal="right"/>
    </xf>
    <xf numFmtId="0" fontId="68" fillId="0" borderId="0" xfId="0" applyFont="1" applyAlignment="1">
      <alignment horizontal="center" vertical="top" wrapText="1"/>
    </xf>
    <xf numFmtId="0" fontId="7" fillId="0" borderId="0" xfId="0" applyFont="1"/>
    <xf numFmtId="0" fontId="63" fillId="0" borderId="0" xfId="0" applyFont="1"/>
    <xf numFmtId="0" fontId="5" fillId="0" borderId="0" xfId="0" applyFont="1" applyAlignment="1">
      <alignment horizontal="center" vertical="top"/>
    </xf>
    <xf numFmtId="0" fontId="5" fillId="0" borderId="0" xfId="0" applyFont="1" applyAlignment="1">
      <alignment horizontal="justify" vertical="top" wrapText="1"/>
    </xf>
    <xf numFmtId="0" fontId="69" fillId="0" borderId="0" xfId="0" applyFont="1" applyAlignment="1">
      <alignment horizontal="center" vertical="center"/>
    </xf>
    <xf numFmtId="0" fontId="70" fillId="0" borderId="0" xfId="0" applyFont="1" applyAlignment="1">
      <alignment horizontal="justify" vertical="top" wrapText="1"/>
    </xf>
    <xf numFmtId="0" fontId="70" fillId="0" borderId="0" xfId="0" applyFont="1"/>
    <xf numFmtId="0" fontId="2" fillId="0" borderId="1" xfId="0" applyFont="1" applyBorder="1"/>
    <xf numFmtId="2" fontId="6" fillId="0" borderId="0" xfId="0" applyNumberFormat="1" applyFont="1"/>
    <xf numFmtId="0" fontId="6" fillId="0" borderId="0" xfId="0" applyFont="1" applyAlignment="1">
      <alignment horizontal="center" vertical="top"/>
    </xf>
    <xf numFmtId="0" fontId="6" fillId="0" borderId="0" xfId="0" applyFont="1"/>
    <xf numFmtId="4" fontId="71" fillId="0" borderId="0" xfId="0" applyNumberFormat="1" applyFont="1" applyAlignment="1">
      <alignment horizontal="center" wrapText="1"/>
    </xf>
    <xf numFmtId="0" fontId="72" fillId="0" borderId="0" xfId="0" applyFont="1" applyAlignment="1">
      <alignment horizontal="center" vertical="center"/>
    </xf>
    <xf numFmtId="0" fontId="72" fillId="0" borderId="0" xfId="0" applyFont="1" applyAlignment="1">
      <alignment vertical="center"/>
    </xf>
    <xf numFmtId="0" fontId="6" fillId="0" borderId="0" xfId="100" applyFont="1" applyAlignment="1">
      <alignment horizontal="justify" vertical="top" wrapText="1"/>
    </xf>
    <xf numFmtId="0" fontId="73" fillId="0" borderId="0" xfId="0" applyFont="1"/>
    <xf numFmtId="0" fontId="42" fillId="0" borderId="0" xfId="0" applyFont="1" applyAlignment="1">
      <alignment horizontal="justify" vertical="top" wrapText="1"/>
    </xf>
    <xf numFmtId="49" fontId="2" fillId="0" borderId="0" xfId="0" applyNumberFormat="1" applyFont="1" applyAlignment="1">
      <alignment horizontal="center" vertical="top" wrapText="1"/>
    </xf>
    <xf numFmtId="0" fontId="8" fillId="0" borderId="0" xfId="0" applyFont="1" applyAlignment="1">
      <alignment horizontal="justify" vertical="top" wrapText="1"/>
    </xf>
    <xf numFmtId="2" fontId="2" fillId="0" borderId="0" xfId="0" applyNumberFormat="1" applyFont="1" applyAlignment="1">
      <alignment horizontal="right"/>
    </xf>
    <xf numFmtId="0" fontId="8" fillId="0" borderId="2" xfId="0" applyFont="1" applyBorder="1" applyAlignment="1">
      <alignment horizontal="justify" vertical="top" wrapText="1"/>
    </xf>
    <xf numFmtId="0" fontId="74" fillId="0" borderId="0" xfId="0" applyFont="1" applyAlignment="1">
      <alignment horizontal="center" vertical="top"/>
    </xf>
    <xf numFmtId="0" fontId="8" fillId="0" borderId="3" xfId="0" applyFont="1" applyBorder="1" applyAlignment="1">
      <alignment horizontal="justify" vertical="top" wrapText="1"/>
    </xf>
    <xf numFmtId="4" fontId="2" fillId="0" borderId="4" xfId="0" applyNumberFormat="1" applyFont="1" applyBorder="1" applyAlignment="1">
      <alignment horizontal="right"/>
    </xf>
    <xf numFmtId="2" fontId="2" fillId="0" borderId="4" xfId="0" applyNumberFormat="1" applyFont="1" applyBorder="1" applyAlignment="1">
      <alignment horizontal="right"/>
    </xf>
    <xf numFmtId="0" fontId="6" fillId="0" borderId="0" xfId="0" applyFont="1" applyProtection="1">
      <protection locked="0"/>
    </xf>
    <xf numFmtId="0" fontId="9" fillId="0" borderId="0" xfId="0" applyFont="1" applyProtection="1">
      <protection locked="0"/>
    </xf>
    <xf numFmtId="0" fontId="15" fillId="0" borderId="0" xfId="0" applyFont="1" applyProtection="1">
      <protection locked="0"/>
    </xf>
    <xf numFmtId="4" fontId="2" fillId="0" borderId="0" xfId="0" applyNumberFormat="1" applyFont="1" applyProtection="1">
      <protection locked="0"/>
    </xf>
    <xf numFmtId="0" fontId="2" fillId="0" borderId="0" xfId="0" applyFont="1" applyProtection="1">
      <protection locked="0"/>
    </xf>
    <xf numFmtId="4" fontId="2" fillId="0" borderId="0" xfId="0" applyNumberFormat="1" applyFont="1" applyAlignment="1" applyProtection="1">
      <alignment horizontal="right"/>
      <protection locked="0"/>
    </xf>
    <xf numFmtId="0" fontId="72" fillId="0" borderId="0" xfId="0" applyFont="1" applyAlignment="1" applyProtection="1">
      <alignment horizontal="center" vertical="center"/>
      <protection locked="0"/>
    </xf>
    <xf numFmtId="4" fontId="54" fillId="0" borderId="0" xfId="0" applyNumberFormat="1" applyFont="1" applyProtection="1">
      <protection locked="0"/>
    </xf>
    <xf numFmtId="0" fontId="10" fillId="0" borderId="0" xfId="0" applyFont="1" applyProtection="1">
      <protection locked="0"/>
    </xf>
    <xf numFmtId="4" fontId="53" fillId="0" borderId="0" xfId="0" applyNumberFormat="1" applyFont="1" applyProtection="1">
      <protection locked="0"/>
    </xf>
    <xf numFmtId="0" fontId="55" fillId="0" borderId="0" xfId="0" applyFont="1" applyProtection="1">
      <protection locked="0"/>
    </xf>
    <xf numFmtId="4" fontId="17" fillId="0" borderId="0" xfId="0" applyNumberFormat="1" applyFont="1" applyProtection="1">
      <protection locked="0"/>
    </xf>
    <xf numFmtId="0" fontId="52" fillId="0" borderId="0" xfId="0" applyFont="1" applyProtection="1">
      <protection locked="0"/>
    </xf>
    <xf numFmtId="4" fontId="6" fillId="0" borderId="0" xfId="0" applyNumberFormat="1" applyFont="1" applyAlignment="1" applyProtection="1">
      <alignment horizontal="center"/>
      <protection locked="0"/>
    </xf>
    <xf numFmtId="0" fontId="11" fillId="0" borderId="0" xfId="0" applyFont="1" applyProtection="1">
      <protection locked="0"/>
    </xf>
    <xf numFmtId="4" fontId="2" fillId="0" borderId="0" xfId="0" applyNumberFormat="1" applyFont="1" applyAlignment="1" applyProtection="1">
      <alignment horizontal="center"/>
      <protection locked="0"/>
    </xf>
    <xf numFmtId="0" fontId="8" fillId="0" borderId="0" xfId="0" applyFont="1" applyProtection="1">
      <protection locked="0"/>
    </xf>
    <xf numFmtId="0" fontId="49" fillId="0" borderId="0" xfId="0" applyFont="1" applyProtection="1">
      <protection locked="0"/>
    </xf>
    <xf numFmtId="4" fontId="50" fillId="0" borderId="0" xfId="0" applyNumberFormat="1" applyFont="1" applyProtection="1">
      <protection locked="0"/>
    </xf>
    <xf numFmtId="4" fontId="9" fillId="0" borderId="0" xfId="0" applyNumberFormat="1" applyFont="1" applyProtection="1">
      <protection locked="0"/>
    </xf>
    <xf numFmtId="0" fontId="16" fillId="0" borderId="0" xfId="0" applyFont="1" applyProtection="1">
      <protection locked="0"/>
    </xf>
    <xf numFmtId="4" fontId="66" fillId="0" borderId="0" xfId="0" applyNumberFormat="1" applyFont="1" applyAlignment="1" applyProtection="1">
      <alignment horizontal="right"/>
      <protection locked="0"/>
    </xf>
    <xf numFmtId="4" fontId="2" fillId="0" borderId="1" xfId="0" applyNumberFormat="1" applyFont="1" applyBorder="1" applyAlignment="1" applyProtection="1">
      <alignment horizontal="right"/>
      <protection locked="0"/>
    </xf>
    <xf numFmtId="4" fontId="61" fillId="0" borderId="0" xfId="0" applyNumberFormat="1" applyFont="1" applyAlignment="1" applyProtection="1">
      <alignment horizontal="right"/>
      <protection locked="0"/>
    </xf>
    <xf numFmtId="4" fontId="9" fillId="0" borderId="0" xfId="0" applyNumberFormat="1" applyFont="1" applyAlignment="1" applyProtection="1">
      <alignment horizontal="right"/>
      <protection locked="0"/>
    </xf>
    <xf numFmtId="4" fontId="10" fillId="0" borderId="0" xfId="0" applyNumberFormat="1" applyFont="1" applyProtection="1">
      <protection locked="0"/>
    </xf>
    <xf numFmtId="4" fontId="9" fillId="0" borderId="0" xfId="0" applyNumberFormat="1" applyFont="1" applyAlignment="1" applyProtection="1">
      <alignment horizontal="center"/>
      <protection locked="0"/>
    </xf>
    <xf numFmtId="0" fontId="70" fillId="0" borderId="0" xfId="0" applyFont="1" applyProtection="1">
      <protection locked="0"/>
    </xf>
    <xf numFmtId="0" fontId="58" fillId="0" borderId="0" xfId="0" applyFont="1" applyProtection="1">
      <protection locked="0"/>
    </xf>
    <xf numFmtId="4" fontId="11" fillId="0" borderId="0" xfId="0" applyNumberFormat="1" applyFont="1" applyProtection="1">
      <protection locked="0"/>
    </xf>
    <xf numFmtId="4" fontId="6" fillId="0" borderId="0" xfId="0" applyNumberFormat="1" applyFont="1" applyAlignment="1" applyProtection="1">
      <alignment horizontal="center" wrapText="1"/>
      <protection locked="0"/>
    </xf>
    <xf numFmtId="4" fontId="71" fillId="0" borderId="0" xfId="0" applyNumberFormat="1" applyFont="1" applyAlignment="1" applyProtection="1">
      <alignment horizontal="center" wrapText="1"/>
      <protection locked="0"/>
    </xf>
    <xf numFmtId="0" fontId="73" fillId="0" borderId="0" xfId="0" applyFont="1" applyProtection="1">
      <protection locked="0"/>
    </xf>
    <xf numFmtId="4" fontId="2" fillId="0" borderId="4" xfId="0" applyNumberFormat="1" applyFont="1" applyBorder="1" applyAlignment="1" applyProtection="1">
      <alignment horizontal="right"/>
      <protection locked="0"/>
    </xf>
    <xf numFmtId="4" fontId="2" fillId="0" borderId="4" xfId="65" applyNumberFormat="1" applyFont="1" applyBorder="1" applyAlignment="1" applyProtection="1">
      <alignment horizontal="right"/>
      <protection locked="0"/>
    </xf>
    <xf numFmtId="0" fontId="2" fillId="0" borderId="0" xfId="65" applyFont="1" applyProtection="1">
      <protection locked="0"/>
    </xf>
    <xf numFmtId="4" fontId="2" fillId="0" borderId="0" xfId="65" applyNumberFormat="1" applyFont="1" applyAlignment="1" applyProtection="1">
      <alignment horizontal="right"/>
      <protection locked="0"/>
    </xf>
    <xf numFmtId="4" fontId="72" fillId="0" borderId="0" xfId="0" applyNumberFormat="1" applyFont="1" applyAlignment="1">
      <alignment horizontal="right" vertical="center"/>
    </xf>
    <xf numFmtId="4" fontId="54" fillId="0" borderId="0" xfId="0" applyNumberFormat="1" applyFont="1" applyAlignment="1">
      <alignment horizontal="right"/>
    </xf>
    <xf numFmtId="4" fontId="53" fillId="0" borderId="0" xfId="0" applyNumberFormat="1" applyFont="1" applyAlignment="1">
      <alignment horizontal="right"/>
    </xf>
    <xf numFmtId="4" fontId="17" fillId="0" borderId="0" xfId="0" applyNumberFormat="1" applyFont="1" applyAlignment="1">
      <alignment horizontal="right"/>
    </xf>
    <xf numFmtId="4" fontId="65" fillId="0" borderId="0" xfId="0" applyNumberFormat="1" applyFont="1" applyAlignment="1">
      <alignment horizontal="right"/>
    </xf>
    <xf numFmtId="4" fontId="62" fillId="0" borderId="0" xfId="0" applyNumberFormat="1" applyFont="1" applyAlignment="1">
      <alignment horizontal="right" wrapText="1"/>
    </xf>
    <xf numFmtId="4" fontId="57" fillId="0" borderId="0" xfId="0" applyNumberFormat="1" applyFont="1" applyAlignment="1">
      <alignment horizontal="right" wrapText="1"/>
    </xf>
    <xf numFmtId="4" fontId="66" fillId="0" borderId="0" xfId="0" applyNumberFormat="1" applyFont="1" applyAlignment="1">
      <alignment horizontal="right"/>
    </xf>
    <xf numFmtId="4" fontId="8" fillId="0" borderId="1" xfId="0" applyNumberFormat="1" applyFont="1" applyBorder="1" applyAlignment="1">
      <alignment horizontal="right"/>
    </xf>
    <xf numFmtId="4" fontId="61" fillId="0" borderId="0" xfId="0" applyNumberFormat="1" applyFont="1" applyAlignment="1">
      <alignment horizontal="right"/>
    </xf>
    <xf numFmtId="4" fontId="10" fillId="0" borderId="0" xfId="0" applyNumberFormat="1" applyFont="1" applyAlignment="1">
      <alignment horizontal="right"/>
    </xf>
    <xf numFmtId="4" fontId="14" fillId="0" borderId="0" xfId="0" applyNumberFormat="1" applyFont="1" applyAlignment="1">
      <alignment horizontal="right"/>
    </xf>
    <xf numFmtId="4" fontId="6" fillId="0" borderId="0" xfId="0" applyNumberFormat="1" applyFont="1" applyAlignment="1">
      <alignment horizontal="right"/>
    </xf>
    <xf numFmtId="4" fontId="8" fillId="0" borderId="0" xfId="0" applyNumberFormat="1" applyFont="1" applyAlignment="1">
      <alignment horizontal="right"/>
    </xf>
    <xf numFmtId="4" fontId="8" fillId="0" borderId="5" xfId="0" applyNumberFormat="1" applyFont="1" applyBorder="1" applyAlignment="1">
      <alignment horizontal="right"/>
    </xf>
    <xf numFmtId="4" fontId="8" fillId="0" borderId="5" xfId="65" applyNumberFormat="1" applyFont="1" applyBorder="1" applyAlignment="1">
      <alignment horizontal="right"/>
    </xf>
    <xf numFmtId="4" fontId="8" fillId="0" borderId="0" xfId="65" applyNumberFormat="1" applyFont="1" applyAlignment="1">
      <alignment horizontal="right"/>
    </xf>
    <xf numFmtId="0" fontId="18" fillId="0" borderId="0" xfId="4" applyFont="1" applyAlignment="1">
      <alignment horizontal="justify" vertical="top" wrapText="1"/>
    </xf>
    <xf numFmtId="0" fontId="6" fillId="0" borderId="0" xfId="4" applyAlignment="1">
      <alignment wrapText="1"/>
    </xf>
    <xf numFmtId="0" fontId="19" fillId="0" borderId="0" xfId="5" applyFont="1" applyAlignment="1">
      <alignment horizontal="center" vertical="top"/>
    </xf>
  </cellXfs>
  <cellStyles count="101">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2" xfId="33" xr:uid="{00000000-0005-0000-0000-00001B000000}"/>
    <cellStyle name="Comma 2 2" xfId="34" xr:uid="{00000000-0005-0000-0000-00001C000000}"/>
    <cellStyle name="Comma 3" xfId="35" xr:uid="{00000000-0005-0000-0000-00001D000000}"/>
    <cellStyle name="Currency 2" xfId="36" xr:uid="{00000000-0005-0000-0000-00001E000000}"/>
    <cellStyle name="Euro" xfId="37" xr:uid="{00000000-0005-0000-0000-00001F000000}"/>
    <cellStyle name="Euro 2" xfId="38" xr:uid="{00000000-0005-0000-0000-000020000000}"/>
    <cellStyle name="Excel Built-in Normal" xfId="3" xr:uid="{00000000-0005-0000-0000-000021000000}"/>
    <cellStyle name="Explanatory Text 2" xfId="39" xr:uid="{00000000-0005-0000-0000-000022000000}"/>
    <cellStyle name="Good 2" xfId="40" xr:uid="{00000000-0005-0000-0000-000023000000}"/>
    <cellStyle name="Heading 1 2" xfId="41" xr:uid="{00000000-0005-0000-0000-000024000000}"/>
    <cellStyle name="Heading 2 2" xfId="42" xr:uid="{00000000-0005-0000-0000-000025000000}"/>
    <cellStyle name="Heading 3 2" xfId="43" xr:uid="{00000000-0005-0000-0000-000026000000}"/>
    <cellStyle name="Heading 4 2" xfId="44" xr:uid="{00000000-0005-0000-0000-000027000000}"/>
    <cellStyle name="Input 2" xfId="45" xr:uid="{00000000-0005-0000-0000-000028000000}"/>
    <cellStyle name="kolona A" xfId="46" xr:uid="{00000000-0005-0000-0000-000029000000}"/>
    <cellStyle name="kolona A 2" xfId="47" xr:uid="{00000000-0005-0000-0000-00002A000000}"/>
    <cellStyle name="kolona B" xfId="48" xr:uid="{00000000-0005-0000-0000-00002B000000}"/>
    <cellStyle name="kolona B 2" xfId="49" xr:uid="{00000000-0005-0000-0000-00002C000000}"/>
    <cellStyle name="kolona C" xfId="50" xr:uid="{00000000-0005-0000-0000-00002D000000}"/>
    <cellStyle name="kolona C 2" xfId="51" xr:uid="{00000000-0005-0000-0000-00002E000000}"/>
    <cellStyle name="kolona D" xfId="52" xr:uid="{00000000-0005-0000-0000-00002F000000}"/>
    <cellStyle name="kolona D 2" xfId="53" xr:uid="{00000000-0005-0000-0000-000030000000}"/>
    <cellStyle name="kolona E" xfId="54" xr:uid="{00000000-0005-0000-0000-000031000000}"/>
    <cellStyle name="kolona E 2" xfId="55" xr:uid="{00000000-0005-0000-0000-000032000000}"/>
    <cellStyle name="kolona F" xfId="56" xr:uid="{00000000-0005-0000-0000-000033000000}"/>
    <cellStyle name="kolona F 2" xfId="57" xr:uid="{00000000-0005-0000-0000-000034000000}"/>
    <cellStyle name="kolona G" xfId="58" xr:uid="{00000000-0005-0000-0000-000035000000}"/>
    <cellStyle name="kolona G 2" xfId="59" xr:uid="{00000000-0005-0000-0000-000036000000}"/>
    <cellStyle name="kolona H" xfId="60" xr:uid="{00000000-0005-0000-0000-000037000000}"/>
    <cellStyle name="kolona H 2" xfId="61" xr:uid="{00000000-0005-0000-0000-000038000000}"/>
    <cellStyle name="Linked Cell 2" xfId="62" xr:uid="{00000000-0005-0000-0000-000039000000}"/>
    <cellStyle name="Navadno_Varnost ICIT" xfId="63" xr:uid="{00000000-0005-0000-0000-00003A000000}"/>
    <cellStyle name="Neutral 2" xfId="64" xr:uid="{00000000-0005-0000-0000-00003B000000}"/>
    <cellStyle name="Normal" xfId="0" builtinId="0"/>
    <cellStyle name="Normal 2" xfId="1" xr:uid="{00000000-0005-0000-0000-00003D000000}"/>
    <cellStyle name="Normal 2 2" xfId="65" xr:uid="{00000000-0005-0000-0000-00003E000000}"/>
    <cellStyle name="Normal 3" xfId="4" xr:uid="{00000000-0005-0000-0000-00003F000000}"/>
    <cellStyle name="Normal 3 18" xfId="66" xr:uid="{00000000-0005-0000-0000-000040000000}"/>
    <cellStyle name="Normal 3 2" xfId="67" xr:uid="{00000000-0005-0000-0000-000041000000}"/>
    <cellStyle name="Normal 4" xfId="68" xr:uid="{00000000-0005-0000-0000-000042000000}"/>
    <cellStyle name="Normal 5" xfId="69" xr:uid="{00000000-0005-0000-0000-000043000000}"/>
    <cellStyle name="Normal 57 4" xfId="100" xr:uid="{00000000-0005-0000-0000-000044000000}"/>
    <cellStyle name="Normal 6" xfId="70" xr:uid="{00000000-0005-0000-0000-000045000000}"/>
    <cellStyle name="Normal 8" xfId="71" xr:uid="{00000000-0005-0000-0000-000046000000}"/>
    <cellStyle name="Normale_Foglio1" xfId="72" xr:uid="{00000000-0005-0000-0000-000047000000}"/>
    <cellStyle name="Normalno 2" xfId="73" xr:uid="{00000000-0005-0000-0000-000048000000}"/>
    <cellStyle name="Normalno 2 2" xfId="74" xr:uid="{00000000-0005-0000-0000-000049000000}"/>
    <cellStyle name="Normalno 2 3" xfId="99" xr:uid="{00000000-0005-0000-0000-00004A000000}"/>
    <cellStyle name="Normalno 3" xfId="75" xr:uid="{00000000-0005-0000-0000-00004B000000}"/>
    <cellStyle name="Normalno 4" xfId="76" xr:uid="{00000000-0005-0000-0000-00004C000000}"/>
    <cellStyle name="Note 2" xfId="77" xr:uid="{00000000-0005-0000-0000-00004D000000}"/>
    <cellStyle name="Obično 15" xfId="78" xr:uid="{00000000-0005-0000-0000-00004E000000}"/>
    <cellStyle name="Obično 16" xfId="79" xr:uid="{00000000-0005-0000-0000-00004F000000}"/>
    <cellStyle name="Obično 16 2" xfId="80" xr:uid="{00000000-0005-0000-0000-000050000000}"/>
    <cellStyle name="Obično 17" xfId="81" xr:uid="{00000000-0005-0000-0000-000051000000}"/>
    <cellStyle name="Obično 2" xfId="2" xr:uid="{00000000-0005-0000-0000-000052000000}"/>
    <cellStyle name="Obično 3" xfId="5" xr:uid="{00000000-0005-0000-0000-000053000000}"/>
    <cellStyle name="Obično 4" xfId="82" xr:uid="{00000000-0005-0000-0000-000054000000}"/>
    <cellStyle name="Obično 5" xfId="83" xr:uid="{00000000-0005-0000-0000-000055000000}"/>
    <cellStyle name="Obično 6" xfId="84" xr:uid="{00000000-0005-0000-0000-000056000000}"/>
    <cellStyle name="Obično_A 3 - 4" xfId="85" xr:uid="{00000000-0005-0000-0000-000057000000}"/>
    <cellStyle name="Output 2" xfId="86" xr:uid="{00000000-0005-0000-0000-000058000000}"/>
    <cellStyle name="Percent 2" xfId="87" xr:uid="{00000000-0005-0000-0000-000059000000}"/>
    <cellStyle name="Standard_5_VODA I KANALIZACIJA_skola" xfId="88" xr:uid="{00000000-0005-0000-0000-00005A000000}"/>
    <cellStyle name="Stil 1" xfId="89" xr:uid="{00000000-0005-0000-0000-00005B000000}"/>
    <cellStyle name="Style 1" xfId="90" xr:uid="{00000000-0005-0000-0000-00005C000000}"/>
    <cellStyle name="Title 2" xfId="91" xr:uid="{00000000-0005-0000-0000-00005D000000}"/>
    <cellStyle name="Total 2" xfId="92" xr:uid="{00000000-0005-0000-0000-00005E000000}"/>
    <cellStyle name="Warning Text 2" xfId="93" xr:uid="{00000000-0005-0000-0000-00005F000000}"/>
    <cellStyle name="Zarez 10 2" xfId="94" xr:uid="{00000000-0005-0000-0000-000060000000}"/>
    <cellStyle name="Zarez 2" xfId="95" xr:uid="{00000000-0005-0000-0000-000061000000}"/>
    <cellStyle name="Zarez 25" xfId="96" xr:uid="{00000000-0005-0000-0000-000062000000}"/>
    <cellStyle name="Zarez 3" xfId="97" xr:uid="{00000000-0005-0000-0000-000063000000}"/>
    <cellStyle name="Zarez 7" xfId="98" xr:uid="{00000000-0005-0000-0000-000064000000}"/>
  </cellStyles>
  <dxfs count="2">
    <dxf>
      <font>
        <condense val="0"/>
        <extend val="0"/>
        <color auto="1"/>
      </font>
    </dxf>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ngrad/skole%20-%20Odjel%20za%20prosvjetu/Skole%205%20faza/S&#352;%20Vladimir%20Gortab%20Buje/Troskovnici/Elektro%20Gospodars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OŠKOVNIK"/>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S51"/>
  <sheetViews>
    <sheetView tabSelected="1" topLeftCell="A19" zoomScaleNormal="100" zoomScaleSheetLayoutView="150" zoomScalePageLayoutView="150" workbookViewId="0">
      <selection activeCell="A22" sqref="A22:E22"/>
    </sheetView>
  </sheetViews>
  <sheetFormatPr defaultRowHeight="15"/>
  <cols>
    <col min="1" max="1" width="54" style="17" customWidth="1"/>
    <col min="2" max="2" width="9.7109375" style="18" customWidth="1"/>
    <col min="3" max="3" width="3.85546875" style="19" customWidth="1"/>
    <col min="4" max="4" width="12.28515625" style="20" customWidth="1"/>
    <col min="5" max="5" width="14.42578125" style="20" customWidth="1"/>
    <col min="6" max="6" width="9.140625" style="21"/>
    <col min="7" max="8" width="9.28515625" style="22" bestFit="1" customWidth="1"/>
    <col min="9" max="255" width="9.140625" style="22"/>
    <col min="256" max="256" width="3.5703125" style="22" customWidth="1"/>
    <col min="257" max="257" width="50.85546875" style="22" customWidth="1"/>
    <col min="258" max="258" width="9.7109375" style="22" customWidth="1"/>
    <col min="259" max="259" width="3.85546875" style="22" customWidth="1"/>
    <col min="260" max="260" width="12.28515625" style="22" customWidth="1"/>
    <col min="261" max="261" width="14.42578125" style="22" customWidth="1"/>
    <col min="262" max="262" width="9.140625" style="22"/>
    <col min="263" max="264" width="9.28515625" style="22" bestFit="1" customWidth="1"/>
    <col min="265" max="511" width="9.140625" style="22"/>
    <col min="512" max="512" width="3.5703125" style="22" customWidth="1"/>
    <col min="513" max="513" width="50.85546875" style="22" customWidth="1"/>
    <col min="514" max="514" width="9.7109375" style="22" customWidth="1"/>
    <col min="515" max="515" width="3.85546875" style="22" customWidth="1"/>
    <col min="516" max="516" width="12.28515625" style="22" customWidth="1"/>
    <col min="517" max="517" width="14.42578125" style="22" customWidth="1"/>
    <col min="518" max="518" width="9.140625" style="22"/>
    <col min="519" max="520" width="9.28515625" style="22" bestFit="1" customWidth="1"/>
    <col min="521" max="767" width="9.140625" style="22"/>
    <col min="768" max="768" width="3.5703125" style="22" customWidth="1"/>
    <col min="769" max="769" width="50.85546875" style="22" customWidth="1"/>
    <col min="770" max="770" width="9.7109375" style="22" customWidth="1"/>
    <col min="771" max="771" width="3.85546875" style="22" customWidth="1"/>
    <col min="772" max="772" width="12.28515625" style="22" customWidth="1"/>
    <col min="773" max="773" width="14.42578125" style="22" customWidth="1"/>
    <col min="774" max="774" width="9.140625" style="22"/>
    <col min="775" max="776" width="9.28515625" style="22" bestFit="1" customWidth="1"/>
    <col min="777" max="1023" width="9.140625" style="22"/>
    <col min="1024" max="1024" width="3.5703125" style="22" customWidth="1"/>
    <col min="1025" max="1025" width="50.85546875" style="22" customWidth="1"/>
    <col min="1026" max="1026" width="9.7109375" style="22" customWidth="1"/>
    <col min="1027" max="1027" width="3.85546875" style="22" customWidth="1"/>
    <col min="1028" max="1028" width="12.28515625" style="22" customWidth="1"/>
    <col min="1029" max="1029" width="14.42578125" style="22" customWidth="1"/>
    <col min="1030" max="1030" width="9.140625" style="22"/>
    <col min="1031" max="1032" width="9.28515625" style="22" bestFit="1" customWidth="1"/>
    <col min="1033" max="1279" width="9.140625" style="22"/>
    <col min="1280" max="1280" width="3.5703125" style="22" customWidth="1"/>
    <col min="1281" max="1281" width="50.85546875" style="22" customWidth="1"/>
    <col min="1282" max="1282" width="9.7109375" style="22" customWidth="1"/>
    <col min="1283" max="1283" width="3.85546875" style="22" customWidth="1"/>
    <col min="1284" max="1284" width="12.28515625" style="22" customWidth="1"/>
    <col min="1285" max="1285" width="14.42578125" style="22" customWidth="1"/>
    <col min="1286" max="1286" width="9.140625" style="22"/>
    <col min="1287" max="1288" width="9.28515625" style="22" bestFit="1" customWidth="1"/>
    <col min="1289" max="1535" width="9.140625" style="22"/>
    <col min="1536" max="1536" width="3.5703125" style="22" customWidth="1"/>
    <col min="1537" max="1537" width="50.85546875" style="22" customWidth="1"/>
    <col min="1538" max="1538" width="9.7109375" style="22" customWidth="1"/>
    <col min="1539" max="1539" width="3.85546875" style="22" customWidth="1"/>
    <col min="1540" max="1540" width="12.28515625" style="22" customWidth="1"/>
    <col min="1541" max="1541" width="14.42578125" style="22" customWidth="1"/>
    <col min="1542" max="1542" width="9.140625" style="22"/>
    <col min="1543" max="1544" width="9.28515625" style="22" bestFit="1" customWidth="1"/>
    <col min="1545" max="1791" width="9.140625" style="22"/>
    <col min="1792" max="1792" width="3.5703125" style="22" customWidth="1"/>
    <col min="1793" max="1793" width="50.85546875" style="22" customWidth="1"/>
    <col min="1794" max="1794" width="9.7109375" style="22" customWidth="1"/>
    <col min="1795" max="1795" width="3.85546875" style="22" customWidth="1"/>
    <col min="1796" max="1796" width="12.28515625" style="22" customWidth="1"/>
    <col min="1797" max="1797" width="14.42578125" style="22" customWidth="1"/>
    <col min="1798" max="1798" width="9.140625" style="22"/>
    <col min="1799" max="1800" width="9.28515625" style="22" bestFit="1" customWidth="1"/>
    <col min="1801" max="2047" width="9.140625" style="22"/>
    <col min="2048" max="2048" width="3.5703125" style="22" customWidth="1"/>
    <col min="2049" max="2049" width="50.85546875" style="22" customWidth="1"/>
    <col min="2050" max="2050" width="9.7109375" style="22" customWidth="1"/>
    <col min="2051" max="2051" width="3.85546875" style="22" customWidth="1"/>
    <col min="2052" max="2052" width="12.28515625" style="22" customWidth="1"/>
    <col min="2053" max="2053" width="14.42578125" style="22" customWidth="1"/>
    <col min="2054" max="2054" width="9.140625" style="22"/>
    <col min="2055" max="2056" width="9.28515625" style="22" bestFit="1" customWidth="1"/>
    <col min="2057" max="2303" width="9.140625" style="22"/>
    <col min="2304" max="2304" width="3.5703125" style="22" customWidth="1"/>
    <col min="2305" max="2305" width="50.85546875" style="22" customWidth="1"/>
    <col min="2306" max="2306" width="9.7109375" style="22" customWidth="1"/>
    <col min="2307" max="2307" width="3.85546875" style="22" customWidth="1"/>
    <col min="2308" max="2308" width="12.28515625" style="22" customWidth="1"/>
    <col min="2309" max="2309" width="14.42578125" style="22" customWidth="1"/>
    <col min="2310" max="2310" width="9.140625" style="22"/>
    <col min="2311" max="2312" width="9.28515625" style="22" bestFit="1" customWidth="1"/>
    <col min="2313" max="2559" width="9.140625" style="22"/>
    <col min="2560" max="2560" width="3.5703125" style="22" customWidth="1"/>
    <col min="2561" max="2561" width="50.85546875" style="22" customWidth="1"/>
    <col min="2562" max="2562" width="9.7109375" style="22" customWidth="1"/>
    <col min="2563" max="2563" width="3.85546875" style="22" customWidth="1"/>
    <col min="2564" max="2564" width="12.28515625" style="22" customWidth="1"/>
    <col min="2565" max="2565" width="14.42578125" style="22" customWidth="1"/>
    <col min="2566" max="2566" width="9.140625" style="22"/>
    <col min="2567" max="2568" width="9.28515625" style="22" bestFit="1" customWidth="1"/>
    <col min="2569" max="2815" width="9.140625" style="22"/>
    <col min="2816" max="2816" width="3.5703125" style="22" customWidth="1"/>
    <col min="2817" max="2817" width="50.85546875" style="22" customWidth="1"/>
    <col min="2818" max="2818" width="9.7109375" style="22" customWidth="1"/>
    <col min="2819" max="2819" width="3.85546875" style="22" customWidth="1"/>
    <col min="2820" max="2820" width="12.28515625" style="22" customWidth="1"/>
    <col min="2821" max="2821" width="14.42578125" style="22" customWidth="1"/>
    <col min="2822" max="2822" width="9.140625" style="22"/>
    <col min="2823" max="2824" width="9.28515625" style="22" bestFit="1" customWidth="1"/>
    <col min="2825" max="3071" width="9.140625" style="22"/>
    <col min="3072" max="3072" width="3.5703125" style="22" customWidth="1"/>
    <col min="3073" max="3073" width="50.85546875" style="22" customWidth="1"/>
    <col min="3074" max="3074" width="9.7109375" style="22" customWidth="1"/>
    <col min="3075" max="3075" width="3.85546875" style="22" customWidth="1"/>
    <col min="3076" max="3076" width="12.28515625" style="22" customWidth="1"/>
    <col min="3077" max="3077" width="14.42578125" style="22" customWidth="1"/>
    <col min="3078" max="3078" width="9.140625" style="22"/>
    <col min="3079" max="3080" width="9.28515625" style="22" bestFit="1" customWidth="1"/>
    <col min="3081" max="3327" width="9.140625" style="22"/>
    <col min="3328" max="3328" width="3.5703125" style="22" customWidth="1"/>
    <col min="3329" max="3329" width="50.85546875" style="22" customWidth="1"/>
    <col min="3330" max="3330" width="9.7109375" style="22" customWidth="1"/>
    <col min="3331" max="3331" width="3.85546875" style="22" customWidth="1"/>
    <col min="3332" max="3332" width="12.28515625" style="22" customWidth="1"/>
    <col min="3333" max="3333" width="14.42578125" style="22" customWidth="1"/>
    <col min="3334" max="3334" width="9.140625" style="22"/>
    <col min="3335" max="3336" width="9.28515625" style="22" bestFit="1" customWidth="1"/>
    <col min="3337" max="3583" width="9.140625" style="22"/>
    <col min="3584" max="3584" width="3.5703125" style="22" customWidth="1"/>
    <col min="3585" max="3585" width="50.85546875" style="22" customWidth="1"/>
    <col min="3586" max="3586" width="9.7109375" style="22" customWidth="1"/>
    <col min="3587" max="3587" width="3.85546875" style="22" customWidth="1"/>
    <col min="3588" max="3588" width="12.28515625" style="22" customWidth="1"/>
    <col min="3589" max="3589" width="14.42578125" style="22" customWidth="1"/>
    <col min="3590" max="3590" width="9.140625" style="22"/>
    <col min="3591" max="3592" width="9.28515625" style="22" bestFit="1" customWidth="1"/>
    <col min="3593" max="3839" width="9.140625" style="22"/>
    <col min="3840" max="3840" width="3.5703125" style="22" customWidth="1"/>
    <col min="3841" max="3841" width="50.85546875" style="22" customWidth="1"/>
    <col min="3842" max="3842" width="9.7109375" style="22" customWidth="1"/>
    <col min="3843" max="3843" width="3.85546875" style="22" customWidth="1"/>
    <col min="3844" max="3844" width="12.28515625" style="22" customWidth="1"/>
    <col min="3845" max="3845" width="14.42578125" style="22" customWidth="1"/>
    <col min="3846" max="3846" width="9.140625" style="22"/>
    <col min="3847" max="3848" width="9.28515625" style="22" bestFit="1" customWidth="1"/>
    <col min="3849" max="4095" width="9.140625" style="22"/>
    <col min="4096" max="4096" width="3.5703125" style="22" customWidth="1"/>
    <col min="4097" max="4097" width="50.85546875" style="22" customWidth="1"/>
    <col min="4098" max="4098" width="9.7109375" style="22" customWidth="1"/>
    <col min="4099" max="4099" width="3.85546875" style="22" customWidth="1"/>
    <col min="4100" max="4100" width="12.28515625" style="22" customWidth="1"/>
    <col min="4101" max="4101" width="14.42578125" style="22" customWidth="1"/>
    <col min="4102" max="4102" width="9.140625" style="22"/>
    <col min="4103" max="4104" width="9.28515625" style="22" bestFit="1" customWidth="1"/>
    <col min="4105" max="4351" width="9.140625" style="22"/>
    <col min="4352" max="4352" width="3.5703125" style="22" customWidth="1"/>
    <col min="4353" max="4353" width="50.85546875" style="22" customWidth="1"/>
    <col min="4354" max="4354" width="9.7109375" style="22" customWidth="1"/>
    <col min="4355" max="4355" width="3.85546875" style="22" customWidth="1"/>
    <col min="4356" max="4356" width="12.28515625" style="22" customWidth="1"/>
    <col min="4357" max="4357" width="14.42578125" style="22" customWidth="1"/>
    <col min="4358" max="4358" width="9.140625" style="22"/>
    <col min="4359" max="4360" width="9.28515625" style="22" bestFit="1" customWidth="1"/>
    <col min="4361" max="4607" width="9.140625" style="22"/>
    <col min="4608" max="4608" width="3.5703125" style="22" customWidth="1"/>
    <col min="4609" max="4609" width="50.85546875" style="22" customWidth="1"/>
    <col min="4610" max="4610" width="9.7109375" style="22" customWidth="1"/>
    <col min="4611" max="4611" width="3.85546875" style="22" customWidth="1"/>
    <col min="4612" max="4612" width="12.28515625" style="22" customWidth="1"/>
    <col min="4613" max="4613" width="14.42578125" style="22" customWidth="1"/>
    <col min="4614" max="4614" width="9.140625" style="22"/>
    <col min="4615" max="4616" width="9.28515625" style="22" bestFit="1" customWidth="1"/>
    <col min="4617" max="4863" width="9.140625" style="22"/>
    <col min="4864" max="4864" width="3.5703125" style="22" customWidth="1"/>
    <col min="4865" max="4865" width="50.85546875" style="22" customWidth="1"/>
    <col min="4866" max="4866" width="9.7109375" style="22" customWidth="1"/>
    <col min="4867" max="4867" width="3.85546875" style="22" customWidth="1"/>
    <col min="4868" max="4868" width="12.28515625" style="22" customWidth="1"/>
    <col min="4869" max="4869" width="14.42578125" style="22" customWidth="1"/>
    <col min="4870" max="4870" width="9.140625" style="22"/>
    <col min="4871" max="4872" width="9.28515625" style="22" bestFit="1" customWidth="1"/>
    <col min="4873" max="5119" width="9.140625" style="22"/>
    <col min="5120" max="5120" width="3.5703125" style="22" customWidth="1"/>
    <col min="5121" max="5121" width="50.85546875" style="22" customWidth="1"/>
    <col min="5122" max="5122" width="9.7109375" style="22" customWidth="1"/>
    <col min="5123" max="5123" width="3.85546875" style="22" customWidth="1"/>
    <col min="5124" max="5124" width="12.28515625" style="22" customWidth="1"/>
    <col min="5125" max="5125" width="14.42578125" style="22" customWidth="1"/>
    <col min="5126" max="5126" width="9.140625" style="22"/>
    <col min="5127" max="5128" width="9.28515625" style="22" bestFit="1" customWidth="1"/>
    <col min="5129" max="5375" width="9.140625" style="22"/>
    <col min="5376" max="5376" width="3.5703125" style="22" customWidth="1"/>
    <col min="5377" max="5377" width="50.85546875" style="22" customWidth="1"/>
    <col min="5378" max="5378" width="9.7109375" style="22" customWidth="1"/>
    <col min="5379" max="5379" width="3.85546875" style="22" customWidth="1"/>
    <col min="5380" max="5380" width="12.28515625" style="22" customWidth="1"/>
    <col min="5381" max="5381" width="14.42578125" style="22" customWidth="1"/>
    <col min="5382" max="5382" width="9.140625" style="22"/>
    <col min="5383" max="5384" width="9.28515625" style="22" bestFit="1" customWidth="1"/>
    <col min="5385" max="5631" width="9.140625" style="22"/>
    <col min="5632" max="5632" width="3.5703125" style="22" customWidth="1"/>
    <col min="5633" max="5633" width="50.85546875" style="22" customWidth="1"/>
    <col min="5634" max="5634" width="9.7109375" style="22" customWidth="1"/>
    <col min="5635" max="5635" width="3.85546875" style="22" customWidth="1"/>
    <col min="5636" max="5636" width="12.28515625" style="22" customWidth="1"/>
    <col min="5637" max="5637" width="14.42578125" style="22" customWidth="1"/>
    <col min="5638" max="5638" width="9.140625" style="22"/>
    <col min="5639" max="5640" width="9.28515625" style="22" bestFit="1" customWidth="1"/>
    <col min="5641" max="5887" width="9.140625" style="22"/>
    <col min="5888" max="5888" width="3.5703125" style="22" customWidth="1"/>
    <col min="5889" max="5889" width="50.85546875" style="22" customWidth="1"/>
    <col min="5890" max="5890" width="9.7109375" style="22" customWidth="1"/>
    <col min="5891" max="5891" width="3.85546875" style="22" customWidth="1"/>
    <col min="5892" max="5892" width="12.28515625" style="22" customWidth="1"/>
    <col min="5893" max="5893" width="14.42578125" style="22" customWidth="1"/>
    <col min="5894" max="5894" width="9.140625" style="22"/>
    <col min="5895" max="5896" width="9.28515625" style="22" bestFit="1" customWidth="1"/>
    <col min="5897" max="6143" width="9.140625" style="22"/>
    <col min="6144" max="6144" width="3.5703125" style="22" customWidth="1"/>
    <col min="6145" max="6145" width="50.85546875" style="22" customWidth="1"/>
    <col min="6146" max="6146" width="9.7109375" style="22" customWidth="1"/>
    <col min="6147" max="6147" width="3.85546875" style="22" customWidth="1"/>
    <col min="6148" max="6148" width="12.28515625" style="22" customWidth="1"/>
    <col min="6149" max="6149" width="14.42578125" style="22" customWidth="1"/>
    <col min="6150" max="6150" width="9.140625" style="22"/>
    <col min="6151" max="6152" width="9.28515625" style="22" bestFit="1" customWidth="1"/>
    <col min="6153" max="6399" width="9.140625" style="22"/>
    <col min="6400" max="6400" width="3.5703125" style="22" customWidth="1"/>
    <col min="6401" max="6401" width="50.85546875" style="22" customWidth="1"/>
    <col min="6402" max="6402" width="9.7109375" style="22" customWidth="1"/>
    <col min="6403" max="6403" width="3.85546875" style="22" customWidth="1"/>
    <col min="6404" max="6404" width="12.28515625" style="22" customWidth="1"/>
    <col min="6405" max="6405" width="14.42578125" style="22" customWidth="1"/>
    <col min="6406" max="6406" width="9.140625" style="22"/>
    <col min="6407" max="6408" width="9.28515625" style="22" bestFit="1" customWidth="1"/>
    <col min="6409" max="6655" width="9.140625" style="22"/>
    <col min="6656" max="6656" width="3.5703125" style="22" customWidth="1"/>
    <col min="6657" max="6657" width="50.85546875" style="22" customWidth="1"/>
    <col min="6658" max="6658" width="9.7109375" style="22" customWidth="1"/>
    <col min="6659" max="6659" width="3.85546875" style="22" customWidth="1"/>
    <col min="6660" max="6660" width="12.28515625" style="22" customWidth="1"/>
    <col min="6661" max="6661" width="14.42578125" style="22" customWidth="1"/>
    <col min="6662" max="6662" width="9.140625" style="22"/>
    <col min="6663" max="6664" width="9.28515625" style="22" bestFit="1" customWidth="1"/>
    <col min="6665" max="6911" width="9.140625" style="22"/>
    <col min="6912" max="6912" width="3.5703125" style="22" customWidth="1"/>
    <col min="6913" max="6913" width="50.85546875" style="22" customWidth="1"/>
    <col min="6914" max="6914" width="9.7109375" style="22" customWidth="1"/>
    <col min="6915" max="6915" width="3.85546875" style="22" customWidth="1"/>
    <col min="6916" max="6916" width="12.28515625" style="22" customWidth="1"/>
    <col min="6917" max="6917" width="14.42578125" style="22" customWidth="1"/>
    <col min="6918" max="6918" width="9.140625" style="22"/>
    <col min="6919" max="6920" width="9.28515625" style="22" bestFit="1" customWidth="1"/>
    <col min="6921" max="7167" width="9.140625" style="22"/>
    <col min="7168" max="7168" width="3.5703125" style="22" customWidth="1"/>
    <col min="7169" max="7169" width="50.85546875" style="22" customWidth="1"/>
    <col min="7170" max="7170" width="9.7109375" style="22" customWidth="1"/>
    <col min="7171" max="7171" width="3.85546875" style="22" customWidth="1"/>
    <col min="7172" max="7172" width="12.28515625" style="22" customWidth="1"/>
    <col min="7173" max="7173" width="14.42578125" style="22" customWidth="1"/>
    <col min="7174" max="7174" width="9.140625" style="22"/>
    <col min="7175" max="7176" width="9.28515625" style="22" bestFit="1" customWidth="1"/>
    <col min="7177" max="7423" width="9.140625" style="22"/>
    <col min="7424" max="7424" width="3.5703125" style="22" customWidth="1"/>
    <col min="7425" max="7425" width="50.85546875" style="22" customWidth="1"/>
    <col min="7426" max="7426" width="9.7109375" style="22" customWidth="1"/>
    <col min="7427" max="7427" width="3.85546875" style="22" customWidth="1"/>
    <col min="7428" max="7428" width="12.28515625" style="22" customWidth="1"/>
    <col min="7429" max="7429" width="14.42578125" style="22" customWidth="1"/>
    <col min="7430" max="7430" width="9.140625" style="22"/>
    <col min="7431" max="7432" width="9.28515625" style="22" bestFit="1" customWidth="1"/>
    <col min="7433" max="7679" width="9.140625" style="22"/>
    <col min="7680" max="7680" width="3.5703125" style="22" customWidth="1"/>
    <col min="7681" max="7681" width="50.85546875" style="22" customWidth="1"/>
    <col min="7682" max="7682" width="9.7109375" style="22" customWidth="1"/>
    <col min="7683" max="7683" width="3.85546875" style="22" customWidth="1"/>
    <col min="7684" max="7684" width="12.28515625" style="22" customWidth="1"/>
    <col min="7685" max="7685" width="14.42578125" style="22" customWidth="1"/>
    <col min="7686" max="7686" width="9.140625" style="22"/>
    <col min="7687" max="7688" width="9.28515625" style="22" bestFit="1" customWidth="1"/>
    <col min="7689" max="7935" width="9.140625" style="22"/>
    <col min="7936" max="7936" width="3.5703125" style="22" customWidth="1"/>
    <col min="7937" max="7937" width="50.85546875" style="22" customWidth="1"/>
    <col min="7938" max="7938" width="9.7109375" style="22" customWidth="1"/>
    <col min="7939" max="7939" width="3.85546875" style="22" customWidth="1"/>
    <col min="7940" max="7940" width="12.28515625" style="22" customWidth="1"/>
    <col min="7941" max="7941" width="14.42578125" style="22" customWidth="1"/>
    <col min="7942" max="7942" width="9.140625" style="22"/>
    <col min="7943" max="7944" width="9.28515625" style="22" bestFit="1" customWidth="1"/>
    <col min="7945" max="8191" width="9.140625" style="22"/>
    <col min="8192" max="8192" width="3.5703125" style="22" customWidth="1"/>
    <col min="8193" max="8193" width="50.85546875" style="22" customWidth="1"/>
    <col min="8194" max="8194" width="9.7109375" style="22" customWidth="1"/>
    <col min="8195" max="8195" width="3.85546875" style="22" customWidth="1"/>
    <col min="8196" max="8196" width="12.28515625" style="22" customWidth="1"/>
    <col min="8197" max="8197" width="14.42578125" style="22" customWidth="1"/>
    <col min="8198" max="8198" width="9.140625" style="22"/>
    <col min="8199" max="8200" width="9.28515625" style="22" bestFit="1" customWidth="1"/>
    <col min="8201" max="8447" width="9.140625" style="22"/>
    <col min="8448" max="8448" width="3.5703125" style="22" customWidth="1"/>
    <col min="8449" max="8449" width="50.85546875" style="22" customWidth="1"/>
    <col min="8450" max="8450" width="9.7109375" style="22" customWidth="1"/>
    <col min="8451" max="8451" width="3.85546875" style="22" customWidth="1"/>
    <col min="8452" max="8452" width="12.28515625" style="22" customWidth="1"/>
    <col min="8453" max="8453" width="14.42578125" style="22" customWidth="1"/>
    <col min="8454" max="8454" width="9.140625" style="22"/>
    <col min="8455" max="8456" width="9.28515625" style="22" bestFit="1" customWidth="1"/>
    <col min="8457" max="8703" width="9.140625" style="22"/>
    <col min="8704" max="8704" width="3.5703125" style="22" customWidth="1"/>
    <col min="8705" max="8705" width="50.85546875" style="22" customWidth="1"/>
    <col min="8706" max="8706" width="9.7109375" style="22" customWidth="1"/>
    <col min="8707" max="8707" width="3.85546875" style="22" customWidth="1"/>
    <col min="8708" max="8708" width="12.28515625" style="22" customWidth="1"/>
    <col min="8709" max="8709" width="14.42578125" style="22" customWidth="1"/>
    <col min="8710" max="8710" width="9.140625" style="22"/>
    <col min="8711" max="8712" width="9.28515625" style="22" bestFit="1" customWidth="1"/>
    <col min="8713" max="8959" width="9.140625" style="22"/>
    <col min="8960" max="8960" width="3.5703125" style="22" customWidth="1"/>
    <col min="8961" max="8961" width="50.85546875" style="22" customWidth="1"/>
    <col min="8962" max="8962" width="9.7109375" style="22" customWidth="1"/>
    <col min="8963" max="8963" width="3.85546875" style="22" customWidth="1"/>
    <col min="8964" max="8964" width="12.28515625" style="22" customWidth="1"/>
    <col min="8965" max="8965" width="14.42578125" style="22" customWidth="1"/>
    <col min="8966" max="8966" width="9.140625" style="22"/>
    <col min="8967" max="8968" width="9.28515625" style="22" bestFit="1" customWidth="1"/>
    <col min="8969" max="9215" width="9.140625" style="22"/>
    <col min="9216" max="9216" width="3.5703125" style="22" customWidth="1"/>
    <col min="9217" max="9217" width="50.85546875" style="22" customWidth="1"/>
    <col min="9218" max="9218" width="9.7109375" style="22" customWidth="1"/>
    <col min="9219" max="9219" width="3.85546875" style="22" customWidth="1"/>
    <col min="9220" max="9220" width="12.28515625" style="22" customWidth="1"/>
    <col min="9221" max="9221" width="14.42578125" style="22" customWidth="1"/>
    <col min="9222" max="9222" width="9.140625" style="22"/>
    <col min="9223" max="9224" width="9.28515625" style="22" bestFit="1" customWidth="1"/>
    <col min="9225" max="9471" width="9.140625" style="22"/>
    <col min="9472" max="9472" width="3.5703125" style="22" customWidth="1"/>
    <col min="9473" max="9473" width="50.85546875" style="22" customWidth="1"/>
    <col min="9474" max="9474" width="9.7109375" style="22" customWidth="1"/>
    <col min="9475" max="9475" width="3.85546875" style="22" customWidth="1"/>
    <col min="9476" max="9476" width="12.28515625" style="22" customWidth="1"/>
    <col min="9477" max="9477" width="14.42578125" style="22" customWidth="1"/>
    <col min="9478" max="9478" width="9.140625" style="22"/>
    <col min="9479" max="9480" width="9.28515625" style="22" bestFit="1" customWidth="1"/>
    <col min="9481" max="9727" width="9.140625" style="22"/>
    <col min="9728" max="9728" width="3.5703125" style="22" customWidth="1"/>
    <col min="9729" max="9729" width="50.85546875" style="22" customWidth="1"/>
    <col min="9730" max="9730" width="9.7109375" style="22" customWidth="1"/>
    <col min="9731" max="9731" width="3.85546875" style="22" customWidth="1"/>
    <col min="9732" max="9732" width="12.28515625" style="22" customWidth="1"/>
    <col min="9733" max="9733" width="14.42578125" style="22" customWidth="1"/>
    <col min="9734" max="9734" width="9.140625" style="22"/>
    <col min="9735" max="9736" width="9.28515625" style="22" bestFit="1" customWidth="1"/>
    <col min="9737" max="9983" width="9.140625" style="22"/>
    <col min="9984" max="9984" width="3.5703125" style="22" customWidth="1"/>
    <col min="9985" max="9985" width="50.85546875" style="22" customWidth="1"/>
    <col min="9986" max="9986" width="9.7109375" style="22" customWidth="1"/>
    <col min="9987" max="9987" width="3.85546875" style="22" customWidth="1"/>
    <col min="9988" max="9988" width="12.28515625" style="22" customWidth="1"/>
    <col min="9989" max="9989" width="14.42578125" style="22" customWidth="1"/>
    <col min="9990" max="9990" width="9.140625" style="22"/>
    <col min="9991" max="9992" width="9.28515625" style="22" bestFit="1" customWidth="1"/>
    <col min="9993" max="10239" width="9.140625" style="22"/>
    <col min="10240" max="10240" width="3.5703125" style="22" customWidth="1"/>
    <col min="10241" max="10241" width="50.85546875" style="22" customWidth="1"/>
    <col min="10242" max="10242" width="9.7109375" style="22" customWidth="1"/>
    <col min="10243" max="10243" width="3.85546875" style="22" customWidth="1"/>
    <col min="10244" max="10244" width="12.28515625" style="22" customWidth="1"/>
    <col min="10245" max="10245" width="14.42578125" style="22" customWidth="1"/>
    <col min="10246" max="10246" width="9.140625" style="22"/>
    <col min="10247" max="10248" width="9.28515625" style="22" bestFit="1" customWidth="1"/>
    <col min="10249" max="10495" width="9.140625" style="22"/>
    <col min="10496" max="10496" width="3.5703125" style="22" customWidth="1"/>
    <col min="10497" max="10497" width="50.85546875" style="22" customWidth="1"/>
    <col min="10498" max="10498" width="9.7109375" style="22" customWidth="1"/>
    <col min="10499" max="10499" width="3.85546875" style="22" customWidth="1"/>
    <col min="10500" max="10500" width="12.28515625" style="22" customWidth="1"/>
    <col min="10501" max="10501" width="14.42578125" style="22" customWidth="1"/>
    <col min="10502" max="10502" width="9.140625" style="22"/>
    <col min="10503" max="10504" width="9.28515625" style="22" bestFit="1" customWidth="1"/>
    <col min="10505" max="10751" width="9.140625" style="22"/>
    <col min="10752" max="10752" width="3.5703125" style="22" customWidth="1"/>
    <col min="10753" max="10753" width="50.85546875" style="22" customWidth="1"/>
    <col min="10754" max="10754" width="9.7109375" style="22" customWidth="1"/>
    <col min="10755" max="10755" width="3.85546875" style="22" customWidth="1"/>
    <col min="10756" max="10756" width="12.28515625" style="22" customWidth="1"/>
    <col min="10757" max="10757" width="14.42578125" style="22" customWidth="1"/>
    <col min="10758" max="10758" width="9.140625" style="22"/>
    <col min="10759" max="10760" width="9.28515625" style="22" bestFit="1" customWidth="1"/>
    <col min="10761" max="11007" width="9.140625" style="22"/>
    <col min="11008" max="11008" width="3.5703125" style="22" customWidth="1"/>
    <col min="11009" max="11009" width="50.85546875" style="22" customWidth="1"/>
    <col min="11010" max="11010" width="9.7109375" style="22" customWidth="1"/>
    <col min="11011" max="11011" width="3.85546875" style="22" customWidth="1"/>
    <col min="11012" max="11012" width="12.28515625" style="22" customWidth="1"/>
    <col min="11013" max="11013" width="14.42578125" style="22" customWidth="1"/>
    <col min="11014" max="11014" width="9.140625" style="22"/>
    <col min="11015" max="11016" width="9.28515625" style="22" bestFit="1" customWidth="1"/>
    <col min="11017" max="11263" width="9.140625" style="22"/>
    <col min="11264" max="11264" width="3.5703125" style="22" customWidth="1"/>
    <col min="11265" max="11265" width="50.85546875" style="22" customWidth="1"/>
    <col min="11266" max="11266" width="9.7109375" style="22" customWidth="1"/>
    <col min="11267" max="11267" width="3.85546875" style="22" customWidth="1"/>
    <col min="11268" max="11268" width="12.28515625" style="22" customWidth="1"/>
    <col min="11269" max="11269" width="14.42578125" style="22" customWidth="1"/>
    <col min="11270" max="11270" width="9.140625" style="22"/>
    <col min="11271" max="11272" width="9.28515625" style="22" bestFit="1" customWidth="1"/>
    <col min="11273" max="11519" width="9.140625" style="22"/>
    <col min="11520" max="11520" width="3.5703125" style="22" customWidth="1"/>
    <col min="11521" max="11521" width="50.85546875" style="22" customWidth="1"/>
    <col min="11522" max="11522" width="9.7109375" style="22" customWidth="1"/>
    <col min="11523" max="11523" width="3.85546875" style="22" customWidth="1"/>
    <col min="11524" max="11524" width="12.28515625" style="22" customWidth="1"/>
    <col min="11525" max="11525" width="14.42578125" style="22" customWidth="1"/>
    <col min="11526" max="11526" width="9.140625" style="22"/>
    <col min="11527" max="11528" width="9.28515625" style="22" bestFit="1" customWidth="1"/>
    <col min="11529" max="11775" width="9.140625" style="22"/>
    <col min="11776" max="11776" width="3.5703125" style="22" customWidth="1"/>
    <col min="11777" max="11777" width="50.85546875" style="22" customWidth="1"/>
    <col min="11778" max="11778" width="9.7109375" style="22" customWidth="1"/>
    <col min="11779" max="11779" width="3.85546875" style="22" customWidth="1"/>
    <col min="11780" max="11780" width="12.28515625" style="22" customWidth="1"/>
    <col min="11781" max="11781" width="14.42578125" style="22" customWidth="1"/>
    <col min="11782" max="11782" width="9.140625" style="22"/>
    <col min="11783" max="11784" width="9.28515625" style="22" bestFit="1" customWidth="1"/>
    <col min="11785" max="12031" width="9.140625" style="22"/>
    <col min="12032" max="12032" width="3.5703125" style="22" customWidth="1"/>
    <col min="12033" max="12033" width="50.85546875" style="22" customWidth="1"/>
    <col min="12034" max="12034" width="9.7109375" style="22" customWidth="1"/>
    <col min="12035" max="12035" width="3.85546875" style="22" customWidth="1"/>
    <col min="12036" max="12036" width="12.28515625" style="22" customWidth="1"/>
    <col min="12037" max="12037" width="14.42578125" style="22" customWidth="1"/>
    <col min="12038" max="12038" width="9.140625" style="22"/>
    <col min="12039" max="12040" width="9.28515625" style="22" bestFit="1" customWidth="1"/>
    <col min="12041" max="12287" width="9.140625" style="22"/>
    <col min="12288" max="12288" width="3.5703125" style="22" customWidth="1"/>
    <col min="12289" max="12289" width="50.85546875" style="22" customWidth="1"/>
    <col min="12290" max="12290" width="9.7109375" style="22" customWidth="1"/>
    <col min="12291" max="12291" width="3.85546875" style="22" customWidth="1"/>
    <col min="12292" max="12292" width="12.28515625" style="22" customWidth="1"/>
    <col min="12293" max="12293" width="14.42578125" style="22" customWidth="1"/>
    <col min="12294" max="12294" width="9.140625" style="22"/>
    <col min="12295" max="12296" width="9.28515625" style="22" bestFit="1" customWidth="1"/>
    <col min="12297" max="12543" width="9.140625" style="22"/>
    <col min="12544" max="12544" width="3.5703125" style="22" customWidth="1"/>
    <col min="12545" max="12545" width="50.85546875" style="22" customWidth="1"/>
    <col min="12546" max="12546" width="9.7109375" style="22" customWidth="1"/>
    <col min="12547" max="12547" width="3.85546875" style="22" customWidth="1"/>
    <col min="12548" max="12548" width="12.28515625" style="22" customWidth="1"/>
    <col min="12549" max="12549" width="14.42578125" style="22" customWidth="1"/>
    <col min="12550" max="12550" width="9.140625" style="22"/>
    <col min="12551" max="12552" width="9.28515625" style="22" bestFit="1" customWidth="1"/>
    <col min="12553" max="12799" width="9.140625" style="22"/>
    <col min="12800" max="12800" width="3.5703125" style="22" customWidth="1"/>
    <col min="12801" max="12801" width="50.85546875" style="22" customWidth="1"/>
    <col min="12802" max="12802" width="9.7109375" style="22" customWidth="1"/>
    <col min="12803" max="12803" width="3.85546875" style="22" customWidth="1"/>
    <col min="12804" max="12804" width="12.28515625" style="22" customWidth="1"/>
    <col min="12805" max="12805" width="14.42578125" style="22" customWidth="1"/>
    <col min="12806" max="12806" width="9.140625" style="22"/>
    <col min="12807" max="12808" width="9.28515625" style="22" bestFit="1" customWidth="1"/>
    <col min="12809" max="13055" width="9.140625" style="22"/>
    <col min="13056" max="13056" width="3.5703125" style="22" customWidth="1"/>
    <col min="13057" max="13057" width="50.85546875" style="22" customWidth="1"/>
    <col min="13058" max="13058" width="9.7109375" style="22" customWidth="1"/>
    <col min="13059" max="13059" width="3.85546875" style="22" customWidth="1"/>
    <col min="13060" max="13060" width="12.28515625" style="22" customWidth="1"/>
    <col min="13061" max="13061" width="14.42578125" style="22" customWidth="1"/>
    <col min="13062" max="13062" width="9.140625" style="22"/>
    <col min="13063" max="13064" width="9.28515625" style="22" bestFit="1" customWidth="1"/>
    <col min="13065" max="13311" width="9.140625" style="22"/>
    <col min="13312" max="13312" width="3.5703125" style="22" customWidth="1"/>
    <col min="13313" max="13313" width="50.85546875" style="22" customWidth="1"/>
    <col min="13314" max="13314" width="9.7109375" style="22" customWidth="1"/>
    <col min="13315" max="13315" width="3.85546875" style="22" customWidth="1"/>
    <col min="13316" max="13316" width="12.28515625" style="22" customWidth="1"/>
    <col min="13317" max="13317" width="14.42578125" style="22" customWidth="1"/>
    <col min="13318" max="13318" width="9.140625" style="22"/>
    <col min="13319" max="13320" width="9.28515625" style="22" bestFit="1" customWidth="1"/>
    <col min="13321" max="13567" width="9.140625" style="22"/>
    <col min="13568" max="13568" width="3.5703125" style="22" customWidth="1"/>
    <col min="13569" max="13569" width="50.85546875" style="22" customWidth="1"/>
    <col min="13570" max="13570" width="9.7109375" style="22" customWidth="1"/>
    <col min="13571" max="13571" width="3.85546875" style="22" customWidth="1"/>
    <col min="13572" max="13572" width="12.28515625" style="22" customWidth="1"/>
    <col min="13573" max="13573" width="14.42578125" style="22" customWidth="1"/>
    <col min="13574" max="13574" width="9.140625" style="22"/>
    <col min="13575" max="13576" width="9.28515625" style="22" bestFit="1" customWidth="1"/>
    <col min="13577" max="13823" width="9.140625" style="22"/>
    <col min="13824" max="13824" width="3.5703125" style="22" customWidth="1"/>
    <col min="13825" max="13825" width="50.85546875" style="22" customWidth="1"/>
    <col min="13826" max="13826" width="9.7109375" style="22" customWidth="1"/>
    <col min="13827" max="13827" width="3.85546875" style="22" customWidth="1"/>
    <col min="13828" max="13828" width="12.28515625" style="22" customWidth="1"/>
    <col min="13829" max="13829" width="14.42578125" style="22" customWidth="1"/>
    <col min="13830" max="13830" width="9.140625" style="22"/>
    <col min="13831" max="13832" width="9.28515625" style="22" bestFit="1" customWidth="1"/>
    <col min="13833" max="14079" width="9.140625" style="22"/>
    <col min="14080" max="14080" width="3.5703125" style="22" customWidth="1"/>
    <col min="14081" max="14081" width="50.85546875" style="22" customWidth="1"/>
    <col min="14082" max="14082" width="9.7109375" style="22" customWidth="1"/>
    <col min="14083" max="14083" width="3.85546875" style="22" customWidth="1"/>
    <col min="14084" max="14084" width="12.28515625" style="22" customWidth="1"/>
    <col min="14085" max="14085" width="14.42578125" style="22" customWidth="1"/>
    <col min="14086" max="14086" width="9.140625" style="22"/>
    <col min="14087" max="14088" width="9.28515625" style="22" bestFit="1" customWidth="1"/>
    <col min="14089" max="14335" width="9.140625" style="22"/>
    <col min="14336" max="14336" width="3.5703125" style="22" customWidth="1"/>
    <col min="14337" max="14337" width="50.85546875" style="22" customWidth="1"/>
    <col min="14338" max="14338" width="9.7109375" style="22" customWidth="1"/>
    <col min="14339" max="14339" width="3.85546875" style="22" customWidth="1"/>
    <col min="14340" max="14340" width="12.28515625" style="22" customWidth="1"/>
    <col min="14341" max="14341" width="14.42578125" style="22" customWidth="1"/>
    <col min="14342" max="14342" width="9.140625" style="22"/>
    <col min="14343" max="14344" width="9.28515625" style="22" bestFit="1" customWidth="1"/>
    <col min="14345" max="14591" width="9.140625" style="22"/>
    <col min="14592" max="14592" width="3.5703125" style="22" customWidth="1"/>
    <col min="14593" max="14593" width="50.85546875" style="22" customWidth="1"/>
    <col min="14594" max="14594" width="9.7109375" style="22" customWidth="1"/>
    <col min="14595" max="14595" width="3.85546875" style="22" customWidth="1"/>
    <col min="14596" max="14596" width="12.28515625" style="22" customWidth="1"/>
    <col min="14597" max="14597" width="14.42578125" style="22" customWidth="1"/>
    <col min="14598" max="14598" width="9.140625" style="22"/>
    <col min="14599" max="14600" width="9.28515625" style="22" bestFit="1" customWidth="1"/>
    <col min="14601" max="14847" width="9.140625" style="22"/>
    <col min="14848" max="14848" width="3.5703125" style="22" customWidth="1"/>
    <col min="14849" max="14849" width="50.85546875" style="22" customWidth="1"/>
    <col min="14850" max="14850" width="9.7109375" style="22" customWidth="1"/>
    <col min="14851" max="14851" width="3.85546875" style="22" customWidth="1"/>
    <col min="14852" max="14852" width="12.28515625" style="22" customWidth="1"/>
    <col min="14853" max="14853" width="14.42578125" style="22" customWidth="1"/>
    <col min="14854" max="14854" width="9.140625" style="22"/>
    <col min="14855" max="14856" width="9.28515625" style="22" bestFit="1" customWidth="1"/>
    <col min="14857" max="15103" width="9.140625" style="22"/>
    <col min="15104" max="15104" width="3.5703125" style="22" customWidth="1"/>
    <col min="15105" max="15105" width="50.85546875" style="22" customWidth="1"/>
    <col min="15106" max="15106" width="9.7109375" style="22" customWidth="1"/>
    <col min="15107" max="15107" width="3.85546875" style="22" customWidth="1"/>
    <col min="15108" max="15108" width="12.28515625" style="22" customWidth="1"/>
    <col min="15109" max="15109" width="14.42578125" style="22" customWidth="1"/>
    <col min="15110" max="15110" width="9.140625" style="22"/>
    <col min="15111" max="15112" width="9.28515625" style="22" bestFit="1" customWidth="1"/>
    <col min="15113" max="15359" width="9.140625" style="22"/>
    <col min="15360" max="15360" width="3.5703125" style="22" customWidth="1"/>
    <col min="15361" max="15361" width="50.85546875" style="22" customWidth="1"/>
    <col min="15362" max="15362" width="9.7109375" style="22" customWidth="1"/>
    <col min="15363" max="15363" width="3.85546875" style="22" customWidth="1"/>
    <col min="15364" max="15364" width="12.28515625" style="22" customWidth="1"/>
    <col min="15365" max="15365" width="14.42578125" style="22" customWidth="1"/>
    <col min="15366" max="15366" width="9.140625" style="22"/>
    <col min="15367" max="15368" width="9.28515625" style="22" bestFit="1" customWidth="1"/>
    <col min="15369" max="15615" width="9.140625" style="22"/>
    <col min="15616" max="15616" width="3.5703125" style="22" customWidth="1"/>
    <col min="15617" max="15617" width="50.85546875" style="22" customWidth="1"/>
    <col min="15618" max="15618" width="9.7109375" style="22" customWidth="1"/>
    <col min="15619" max="15619" width="3.85546875" style="22" customWidth="1"/>
    <col min="15620" max="15620" width="12.28515625" style="22" customWidth="1"/>
    <col min="15621" max="15621" width="14.42578125" style="22" customWidth="1"/>
    <col min="15622" max="15622" width="9.140625" style="22"/>
    <col min="15623" max="15624" width="9.28515625" style="22" bestFit="1" customWidth="1"/>
    <col min="15625" max="15871" width="9.140625" style="22"/>
    <col min="15872" max="15872" width="3.5703125" style="22" customWidth="1"/>
    <col min="15873" max="15873" width="50.85546875" style="22" customWidth="1"/>
    <col min="15874" max="15874" width="9.7109375" style="22" customWidth="1"/>
    <col min="15875" max="15875" width="3.85546875" style="22" customWidth="1"/>
    <col min="15876" max="15876" width="12.28515625" style="22" customWidth="1"/>
    <col min="15877" max="15877" width="14.42578125" style="22" customWidth="1"/>
    <col min="15878" max="15878" width="9.140625" style="22"/>
    <col min="15879" max="15880" width="9.28515625" style="22" bestFit="1" customWidth="1"/>
    <col min="15881" max="16127" width="9.140625" style="22"/>
    <col min="16128" max="16128" width="3.5703125" style="22" customWidth="1"/>
    <col min="16129" max="16129" width="50.85546875" style="22" customWidth="1"/>
    <col min="16130" max="16130" width="9.7109375" style="22" customWidth="1"/>
    <col min="16131" max="16131" width="3.85546875" style="22" customWidth="1"/>
    <col min="16132" max="16132" width="12.28515625" style="22" customWidth="1"/>
    <col min="16133" max="16133" width="14.42578125" style="22" customWidth="1"/>
    <col min="16134" max="16134" width="9.140625" style="22"/>
    <col min="16135" max="16136" width="9.28515625" style="22" bestFit="1" customWidth="1"/>
    <col min="16137" max="16384" width="9.140625" style="22"/>
  </cols>
  <sheetData>
    <row r="3" spans="1:19" s="19" customFormat="1">
      <c r="A3" s="66" t="s">
        <v>41</v>
      </c>
      <c r="B3" s="18"/>
      <c r="D3" s="20"/>
      <c r="E3" s="20"/>
      <c r="F3" s="21"/>
      <c r="G3" s="22"/>
      <c r="H3" s="22"/>
      <c r="I3" s="22"/>
      <c r="J3" s="22"/>
      <c r="K3" s="22"/>
      <c r="L3" s="22"/>
      <c r="M3" s="22"/>
      <c r="N3" s="22"/>
      <c r="O3" s="22"/>
      <c r="P3" s="22"/>
      <c r="Q3" s="22"/>
      <c r="R3" s="22"/>
      <c r="S3" s="22"/>
    </row>
    <row r="4" spans="1:19" s="19" customFormat="1" ht="30">
      <c r="A4" s="67" t="s">
        <v>116</v>
      </c>
      <c r="B4" s="68"/>
      <c r="D4" s="20"/>
      <c r="E4" s="20"/>
      <c r="F4" s="21"/>
      <c r="G4" s="22"/>
      <c r="H4" s="22"/>
      <c r="I4" s="22"/>
      <c r="J4" s="22"/>
      <c r="K4" s="22"/>
      <c r="L4" s="22"/>
      <c r="M4" s="22"/>
      <c r="N4" s="22"/>
      <c r="O4" s="22"/>
      <c r="P4" s="22"/>
      <c r="Q4" s="22"/>
      <c r="R4" s="22"/>
      <c r="S4" s="22"/>
    </row>
    <row r="6" spans="1:19" s="19" customFormat="1">
      <c r="A6" s="66" t="s">
        <v>42</v>
      </c>
      <c r="B6" s="18"/>
      <c r="D6" s="20"/>
      <c r="E6" s="20"/>
      <c r="F6" s="21"/>
      <c r="G6" s="22"/>
      <c r="H6" s="22"/>
      <c r="I6" s="22"/>
      <c r="J6" s="22"/>
      <c r="K6" s="22"/>
      <c r="L6" s="22"/>
      <c r="M6" s="22"/>
      <c r="N6" s="22"/>
      <c r="O6" s="22"/>
      <c r="P6" s="22"/>
      <c r="Q6" s="22"/>
      <c r="R6" s="22"/>
      <c r="S6" s="22"/>
    </row>
    <row r="7" spans="1:19" s="19" customFormat="1" ht="30">
      <c r="A7" s="67" t="s">
        <v>115</v>
      </c>
      <c r="B7" s="18"/>
      <c r="D7" s="20"/>
      <c r="E7" s="20"/>
      <c r="F7" s="21"/>
      <c r="G7" s="22"/>
      <c r="H7" s="22"/>
      <c r="I7" s="22"/>
      <c r="J7" s="22"/>
      <c r="K7" s="22"/>
      <c r="L7" s="22"/>
      <c r="M7" s="22"/>
      <c r="N7" s="22"/>
      <c r="O7" s="22"/>
      <c r="P7" s="22"/>
      <c r="Q7" s="22"/>
      <c r="R7" s="22"/>
      <c r="S7" s="22"/>
    </row>
    <row r="9" spans="1:19" s="19" customFormat="1">
      <c r="A9" s="66" t="s">
        <v>43</v>
      </c>
      <c r="B9" s="18"/>
      <c r="D9" s="20"/>
      <c r="E9" s="20"/>
      <c r="F9" s="21"/>
      <c r="G9" s="22"/>
      <c r="H9" s="22"/>
      <c r="I9" s="22"/>
      <c r="J9" s="22"/>
      <c r="K9" s="22"/>
      <c r="L9" s="22"/>
      <c r="M9" s="22"/>
      <c r="N9" s="22"/>
      <c r="O9" s="22"/>
      <c r="P9" s="22"/>
      <c r="Q9" s="22"/>
      <c r="R9" s="22"/>
      <c r="S9" s="22"/>
    </row>
    <row r="10" spans="1:19" s="19" customFormat="1">
      <c r="A10" s="66" t="s">
        <v>117</v>
      </c>
      <c r="B10" s="18"/>
      <c r="D10" s="20"/>
      <c r="E10" s="20"/>
      <c r="F10" s="21"/>
      <c r="G10" s="22"/>
      <c r="H10" s="22"/>
      <c r="I10" s="22"/>
      <c r="J10" s="22"/>
      <c r="K10" s="22"/>
      <c r="L10" s="22"/>
      <c r="M10" s="22"/>
      <c r="N10" s="22"/>
      <c r="O10" s="22"/>
      <c r="P10" s="22"/>
      <c r="Q10" s="22"/>
      <c r="R10" s="22"/>
      <c r="S10" s="22"/>
    </row>
    <row r="12" spans="1:19" s="17" customFormat="1">
      <c r="A12" s="66"/>
      <c r="B12" s="18"/>
      <c r="C12" s="19"/>
      <c r="D12" s="20"/>
      <c r="E12" s="20"/>
      <c r="F12" s="23"/>
      <c r="G12" s="24"/>
      <c r="H12" s="24"/>
      <c r="I12" s="22"/>
      <c r="J12" s="22"/>
      <c r="K12" s="22"/>
      <c r="L12" s="22"/>
      <c r="M12" s="22"/>
      <c r="N12" s="22"/>
      <c r="O12" s="22"/>
      <c r="P12" s="22"/>
      <c r="Q12" s="22"/>
      <c r="R12" s="22"/>
      <c r="S12" s="22"/>
    </row>
    <row r="13" spans="1:19" s="17" customFormat="1">
      <c r="A13" s="66"/>
      <c r="B13" s="18"/>
      <c r="C13" s="19"/>
      <c r="D13" s="20"/>
      <c r="E13" s="20"/>
      <c r="F13" s="23"/>
      <c r="G13" s="24"/>
      <c r="H13" s="24"/>
      <c r="I13" s="22"/>
      <c r="J13" s="22"/>
      <c r="K13" s="22"/>
      <c r="L13" s="22"/>
      <c r="M13" s="22"/>
      <c r="N13" s="22"/>
      <c r="O13" s="22"/>
      <c r="P13" s="22"/>
      <c r="Q13" s="22"/>
      <c r="R13" s="22"/>
      <c r="S13" s="22"/>
    </row>
    <row r="14" spans="1:19">
      <c r="F14" s="23"/>
      <c r="G14" s="24"/>
      <c r="H14" s="24"/>
    </row>
    <row r="15" spans="1:19">
      <c r="F15" s="23"/>
      <c r="G15" s="24"/>
      <c r="H15" s="24"/>
    </row>
    <row r="16" spans="1:19" s="17" customFormat="1">
      <c r="B16" s="18"/>
      <c r="C16" s="19"/>
      <c r="D16" s="20"/>
      <c r="E16" s="20"/>
      <c r="F16" s="23"/>
      <c r="G16" s="24"/>
      <c r="H16" s="24"/>
      <c r="I16" s="22"/>
      <c r="J16" s="22"/>
      <c r="K16" s="22"/>
      <c r="L16" s="22"/>
      <c r="M16" s="22"/>
      <c r="N16" s="22"/>
      <c r="O16" s="22"/>
      <c r="P16" s="22"/>
      <c r="Q16" s="22"/>
      <c r="R16" s="22"/>
      <c r="S16" s="22"/>
    </row>
    <row r="17" spans="1:19" s="17" customFormat="1">
      <c r="B17" s="18"/>
      <c r="C17" s="19"/>
      <c r="D17" s="20"/>
      <c r="E17" s="20"/>
      <c r="F17" s="23"/>
      <c r="G17" s="24"/>
      <c r="H17" s="24"/>
      <c r="I17" s="22"/>
      <c r="J17" s="22"/>
      <c r="K17" s="22"/>
      <c r="L17" s="22"/>
      <c r="M17" s="22"/>
      <c r="N17" s="22"/>
      <c r="O17" s="22"/>
      <c r="P17" s="22"/>
      <c r="Q17" s="22"/>
      <c r="R17" s="22"/>
      <c r="S17" s="22"/>
    </row>
    <row r="18" spans="1:19">
      <c r="F18" s="23"/>
      <c r="G18" s="24"/>
      <c r="H18" s="24"/>
    </row>
    <row r="19" spans="1:19">
      <c r="F19" s="23"/>
      <c r="G19" s="24"/>
      <c r="H19" s="24"/>
    </row>
    <row r="20" spans="1:19" s="17" customFormat="1">
      <c r="B20" s="18"/>
      <c r="C20" s="19"/>
      <c r="D20" s="20"/>
      <c r="E20" s="20"/>
      <c r="F20" s="23"/>
      <c r="G20" s="24"/>
      <c r="H20" s="24"/>
      <c r="I20" s="22"/>
      <c r="J20" s="22"/>
      <c r="K20" s="22"/>
      <c r="L20" s="22"/>
      <c r="M20" s="22"/>
      <c r="N20" s="22"/>
      <c r="O20" s="22"/>
      <c r="P20" s="22"/>
      <c r="Q20" s="22"/>
      <c r="R20" s="22"/>
      <c r="S20" s="22"/>
    </row>
    <row r="21" spans="1:19">
      <c r="F21" s="23"/>
      <c r="G21" s="24"/>
      <c r="H21" s="24"/>
    </row>
    <row r="22" spans="1:19" ht="20.25">
      <c r="A22" s="197" t="s">
        <v>119</v>
      </c>
      <c r="B22" s="197"/>
      <c r="C22" s="197"/>
      <c r="D22" s="197"/>
      <c r="E22" s="197"/>
      <c r="F22" s="23"/>
      <c r="G22" s="24"/>
      <c r="H22" s="24"/>
    </row>
    <row r="23" spans="1:19" ht="20.25">
      <c r="A23" s="197" t="s">
        <v>118</v>
      </c>
      <c r="B23" s="197"/>
      <c r="C23" s="197"/>
      <c r="D23" s="197"/>
      <c r="E23" s="197"/>
      <c r="F23" s="23"/>
      <c r="G23" s="24"/>
      <c r="H23" s="24"/>
    </row>
    <row r="24" spans="1:19" ht="20.25">
      <c r="A24" s="197" t="s">
        <v>121</v>
      </c>
      <c r="B24" s="197"/>
      <c r="C24" s="197"/>
      <c r="D24" s="197"/>
      <c r="E24" s="197"/>
      <c r="F24" s="23"/>
      <c r="G24" s="24"/>
      <c r="H24" s="24"/>
    </row>
    <row r="25" spans="1:19" ht="15" customHeight="1">
      <c r="A25" s="195"/>
      <c r="B25" s="195"/>
      <c r="C25" s="195"/>
      <c r="D25" s="195"/>
      <c r="F25" s="23"/>
      <c r="G25" s="24"/>
      <c r="H25" s="24"/>
    </row>
    <row r="26" spans="1:19">
      <c r="A26" s="196"/>
      <c r="B26" s="196"/>
      <c r="C26" s="196"/>
      <c r="D26" s="196"/>
      <c r="F26" s="22"/>
    </row>
    <row r="27" spans="1:19" ht="15" customHeight="1">
      <c r="A27" s="195"/>
      <c r="B27" s="195"/>
      <c r="C27" s="195"/>
      <c r="D27" s="195"/>
      <c r="E27" s="17"/>
      <c r="F27" s="22"/>
    </row>
    <row r="28" spans="1:19">
      <c r="A28" s="196"/>
      <c r="B28" s="196"/>
      <c r="C28" s="196"/>
      <c r="D28" s="196"/>
      <c r="F28" s="22"/>
    </row>
    <row r="29" spans="1:19" ht="15" customHeight="1">
      <c r="A29" s="195"/>
      <c r="B29" s="195"/>
      <c r="C29" s="195"/>
      <c r="D29" s="195"/>
      <c r="F29" s="23"/>
      <c r="G29" s="24"/>
      <c r="H29" s="24"/>
    </row>
    <row r="30" spans="1:19">
      <c r="A30" s="196"/>
      <c r="B30" s="196"/>
      <c r="C30" s="196"/>
      <c r="D30" s="196"/>
      <c r="F30" s="22"/>
    </row>
    <row r="31" spans="1:19" ht="15" customHeight="1">
      <c r="A31" s="195"/>
      <c r="B31" s="195"/>
      <c r="C31" s="195"/>
      <c r="D31" s="195"/>
      <c r="E31" s="17"/>
      <c r="F31" s="22"/>
    </row>
    <row r="32" spans="1:19">
      <c r="A32" s="196"/>
      <c r="B32" s="196"/>
      <c r="C32" s="196"/>
      <c r="D32" s="196"/>
      <c r="F32" s="22"/>
    </row>
    <row r="33" spans="1:8">
      <c r="A33" s="196"/>
      <c r="B33" s="196"/>
      <c r="C33" s="196"/>
      <c r="D33" s="196"/>
      <c r="F33" s="22"/>
    </row>
    <row r="34" spans="1:8">
      <c r="F34" s="23"/>
      <c r="G34" s="24"/>
      <c r="H34" s="24"/>
    </row>
    <row r="35" spans="1:8">
      <c r="F35" s="23"/>
      <c r="G35" s="24"/>
      <c r="H35" s="24"/>
    </row>
    <row r="36" spans="1:8">
      <c r="B36" s="69" t="s">
        <v>44</v>
      </c>
      <c r="F36" s="23"/>
      <c r="G36" s="24"/>
      <c r="H36" s="24"/>
    </row>
    <row r="37" spans="1:8">
      <c r="B37" s="69" t="s">
        <v>45</v>
      </c>
      <c r="F37" s="23"/>
      <c r="G37" s="24"/>
      <c r="H37" s="24"/>
    </row>
    <row r="38" spans="1:8">
      <c r="F38" s="23"/>
      <c r="G38" s="24"/>
      <c r="H38" s="24"/>
    </row>
    <row r="39" spans="1:8" s="25" customFormat="1">
      <c r="B39" s="69" t="s">
        <v>48</v>
      </c>
      <c r="C39" s="69"/>
      <c r="D39" s="69"/>
      <c r="E39" s="20"/>
      <c r="F39" s="26"/>
      <c r="G39" s="27"/>
      <c r="H39" s="27"/>
    </row>
    <row r="40" spans="1:8" s="25" customFormat="1">
      <c r="A40" s="17"/>
      <c r="B40" s="69" t="s">
        <v>122</v>
      </c>
      <c r="C40" s="69"/>
      <c r="D40" s="69"/>
      <c r="E40" s="20"/>
      <c r="F40" s="26"/>
      <c r="G40" s="27"/>
      <c r="H40" s="27"/>
    </row>
    <row r="41" spans="1:8" s="25" customFormat="1">
      <c r="A41" s="17"/>
      <c r="B41" s="18"/>
      <c r="C41" s="19"/>
      <c r="D41" s="20"/>
      <c r="E41" s="20"/>
      <c r="F41" s="26"/>
      <c r="G41" s="27"/>
      <c r="H41" s="27"/>
    </row>
    <row r="42" spans="1:8" s="25" customFormat="1">
      <c r="B42" s="69" t="s">
        <v>46</v>
      </c>
      <c r="C42" s="69"/>
      <c r="D42" s="69"/>
      <c r="E42" s="20"/>
      <c r="F42" s="26"/>
      <c r="G42" s="27"/>
      <c r="H42" s="27"/>
    </row>
    <row r="43" spans="1:8" s="25" customFormat="1">
      <c r="A43" s="17"/>
      <c r="B43" s="69" t="s">
        <v>47</v>
      </c>
      <c r="C43" s="69"/>
      <c r="D43" s="69"/>
      <c r="E43" s="20"/>
      <c r="F43" s="26"/>
      <c r="G43" s="27"/>
      <c r="H43" s="27"/>
    </row>
    <row r="44" spans="1:8" s="25" customFormat="1">
      <c r="A44" s="17"/>
      <c r="B44" s="18"/>
      <c r="C44" s="19"/>
      <c r="D44" s="20"/>
      <c r="E44" s="20"/>
      <c r="F44" s="26"/>
      <c r="G44" s="27"/>
      <c r="H44" s="27"/>
    </row>
    <row r="45" spans="1:8" s="25" customFormat="1">
      <c r="A45" s="17"/>
      <c r="B45" s="18"/>
      <c r="C45" s="19"/>
      <c r="D45" s="20"/>
      <c r="E45" s="20"/>
      <c r="F45" s="26"/>
      <c r="G45" s="27"/>
      <c r="H45" s="27"/>
    </row>
    <row r="46" spans="1:8" s="25" customFormat="1">
      <c r="A46" s="17"/>
      <c r="B46" s="18"/>
      <c r="C46" s="19"/>
      <c r="D46" s="20"/>
      <c r="E46" s="20"/>
      <c r="F46" s="26"/>
      <c r="G46" s="27"/>
      <c r="H46" s="27"/>
    </row>
    <row r="47" spans="1:8" s="25" customFormat="1">
      <c r="A47" s="17"/>
      <c r="B47" s="18"/>
      <c r="C47" s="19"/>
      <c r="D47" s="20"/>
      <c r="E47" s="20"/>
      <c r="F47" s="26"/>
      <c r="G47" s="27"/>
      <c r="H47" s="27"/>
    </row>
    <row r="48" spans="1:8" s="25" customFormat="1">
      <c r="A48" s="17"/>
      <c r="B48" s="18"/>
      <c r="C48" s="19"/>
      <c r="D48" s="20"/>
      <c r="E48" s="20"/>
      <c r="F48" s="26"/>
      <c r="G48" s="27"/>
      <c r="H48" s="27"/>
    </row>
    <row r="49" spans="1:8" s="25" customFormat="1">
      <c r="A49" s="17"/>
      <c r="B49" s="18"/>
      <c r="C49" s="19"/>
      <c r="D49" s="20"/>
      <c r="E49" s="20"/>
      <c r="F49" s="26"/>
      <c r="G49" s="27"/>
      <c r="H49" s="27"/>
    </row>
    <row r="50" spans="1:8" s="25" customFormat="1">
      <c r="A50" s="70" t="s">
        <v>120</v>
      </c>
      <c r="B50" s="18"/>
      <c r="C50" s="19"/>
      <c r="D50" s="20"/>
      <c r="E50" s="20"/>
      <c r="F50" s="26"/>
      <c r="G50" s="27"/>
      <c r="H50" s="27"/>
    </row>
    <row r="51" spans="1:8" s="25" customFormat="1">
      <c r="A51" s="17"/>
      <c r="B51" s="18"/>
      <c r="C51" s="19"/>
      <c r="D51" s="20"/>
      <c r="E51" s="20"/>
      <c r="F51" s="26"/>
      <c r="G51" s="27"/>
      <c r="H51" s="27"/>
    </row>
  </sheetData>
  <sheetProtection formatCells="0" formatColumns="0" insertRows="0"/>
  <mergeCells count="8">
    <mergeCell ref="A31:D32"/>
    <mergeCell ref="A33:D33"/>
    <mergeCell ref="A22:E22"/>
    <mergeCell ref="A23:E23"/>
    <mergeCell ref="A24:E24"/>
    <mergeCell ref="A25:D26"/>
    <mergeCell ref="A27:D28"/>
    <mergeCell ref="A29:D30"/>
  </mergeCells>
  <pageMargins left="0.78740157480314965" right="0" top="0.59055118110236227" bottom="0.39370078740157483" header="0.15748031496062992" footer="0.19685039370078741"/>
  <pageSetup paperSize="9" scale="92" orientation="portrait" useFirstPageNumber="1"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4"/>
  <sheetViews>
    <sheetView zoomScaleNormal="100" zoomScaleSheetLayoutView="100" workbookViewId="0">
      <selection activeCell="B6" sqref="B6"/>
    </sheetView>
  </sheetViews>
  <sheetFormatPr defaultColWidth="9.140625" defaultRowHeight="12.75"/>
  <cols>
    <col min="1" max="1" width="3" style="62" bestFit="1" customWidth="1"/>
    <col min="2" max="2" width="80.7109375" style="65" customWidth="1"/>
    <col min="3" max="3" width="7.7109375" style="58" customWidth="1"/>
    <col min="4" max="4" width="12.28515625" style="59" customWidth="1"/>
    <col min="5" max="5" width="9.140625" style="60"/>
    <col min="6" max="6" width="13.140625" style="47" customWidth="1"/>
    <col min="7" max="16384" width="9.140625" style="47"/>
  </cols>
  <sheetData>
    <row r="1" spans="1:6" ht="15">
      <c r="A1" s="42"/>
      <c r="B1" s="43" t="s">
        <v>65</v>
      </c>
      <c r="C1" s="44"/>
      <c r="D1" s="45"/>
      <c r="E1" s="46"/>
    </row>
    <row r="2" spans="1:6" ht="15">
      <c r="A2" s="42"/>
      <c r="B2" s="43" t="s">
        <v>104</v>
      </c>
      <c r="C2" s="44"/>
      <c r="D2" s="45"/>
      <c r="E2" s="46"/>
    </row>
    <row r="3" spans="1:6">
      <c r="A3" s="42"/>
      <c r="B3" s="48"/>
      <c r="C3" s="49"/>
      <c r="D3" s="44"/>
      <c r="E3" s="45"/>
      <c r="F3" s="46"/>
    </row>
    <row r="4" spans="1:6" s="56" customFormat="1">
      <c r="A4" s="50"/>
      <c r="B4" s="51" t="s">
        <v>11</v>
      </c>
      <c r="C4" s="52"/>
      <c r="D4" s="53"/>
      <c r="E4" s="54"/>
      <c r="F4" s="55"/>
    </row>
    <row r="6" spans="1:6" ht="51">
      <c r="A6" s="42">
        <v>1</v>
      </c>
      <c r="B6" s="48" t="s">
        <v>38</v>
      </c>
      <c r="C6" s="57"/>
      <c r="D6" s="57"/>
      <c r="E6" s="57"/>
      <c r="F6" s="57"/>
    </row>
    <row r="7" spans="1:6">
      <c r="A7" s="42">
        <f>A6+1</f>
        <v>2</v>
      </c>
      <c r="B7" s="48" t="s">
        <v>22</v>
      </c>
    </row>
    <row r="8" spans="1:6" ht="25.5">
      <c r="A8" s="42">
        <f t="shared" ref="A8:A26" si="0">A7+1</f>
        <v>3</v>
      </c>
      <c r="B8" s="48" t="s">
        <v>18</v>
      </c>
    </row>
    <row r="9" spans="1:6">
      <c r="A9" s="42">
        <f t="shared" si="0"/>
        <v>4</v>
      </c>
      <c r="B9" s="48" t="s">
        <v>19</v>
      </c>
    </row>
    <row r="10" spans="1:6" ht="38.25">
      <c r="A10" s="42">
        <f>A9+1</f>
        <v>5</v>
      </c>
      <c r="B10" s="48" t="s">
        <v>23</v>
      </c>
    </row>
    <row r="11" spans="1:6" ht="25.5">
      <c r="A11" s="42">
        <f t="shared" si="0"/>
        <v>6</v>
      </c>
      <c r="B11" s="48" t="s">
        <v>20</v>
      </c>
    </row>
    <row r="12" spans="1:6" ht="38.25">
      <c r="A12" s="42">
        <f t="shared" si="0"/>
        <v>7</v>
      </c>
      <c r="B12" s="48" t="s">
        <v>21</v>
      </c>
    </row>
    <row r="13" spans="1:6" ht="63.75">
      <c r="A13" s="42">
        <f t="shared" si="0"/>
        <v>8</v>
      </c>
      <c r="B13" s="48" t="s">
        <v>39</v>
      </c>
    </row>
    <row r="14" spans="1:6" ht="51">
      <c r="A14" s="42">
        <f t="shared" si="0"/>
        <v>9</v>
      </c>
      <c r="B14" s="48" t="s">
        <v>26</v>
      </c>
    </row>
    <row r="15" spans="1:6">
      <c r="A15" s="42">
        <f t="shared" si="0"/>
        <v>10</v>
      </c>
      <c r="B15" s="61" t="s">
        <v>1</v>
      </c>
    </row>
    <row r="16" spans="1:6" ht="63.75">
      <c r="A16" s="42">
        <f t="shared" si="0"/>
        <v>11</v>
      </c>
      <c r="B16" s="61" t="s">
        <v>27</v>
      </c>
    </row>
    <row r="17" spans="1:2" ht="25.5">
      <c r="A17" s="42">
        <f t="shared" si="0"/>
        <v>12</v>
      </c>
      <c r="B17" s="61" t="s">
        <v>24</v>
      </c>
    </row>
    <row r="18" spans="1:2" ht="25.5">
      <c r="A18" s="42">
        <f t="shared" si="0"/>
        <v>13</v>
      </c>
      <c r="B18" s="48" t="s">
        <v>2</v>
      </c>
    </row>
    <row r="19" spans="1:2" ht="38.25">
      <c r="A19" s="42">
        <f t="shared" si="0"/>
        <v>14</v>
      </c>
      <c r="B19" s="48" t="s">
        <v>40</v>
      </c>
    </row>
    <row r="20" spans="1:2">
      <c r="A20" s="42">
        <f t="shared" si="0"/>
        <v>15</v>
      </c>
      <c r="B20" s="48" t="s">
        <v>3</v>
      </c>
    </row>
    <row r="21" spans="1:2" ht="25.5">
      <c r="A21" s="42">
        <f t="shared" si="0"/>
        <v>16</v>
      </c>
      <c r="B21" s="48" t="s">
        <v>4</v>
      </c>
    </row>
    <row r="22" spans="1:2" ht="25.5">
      <c r="A22" s="42">
        <f t="shared" si="0"/>
        <v>17</v>
      </c>
      <c r="B22" s="48" t="s">
        <v>5</v>
      </c>
    </row>
    <row r="23" spans="1:2" ht="25.5">
      <c r="A23" s="42">
        <f t="shared" si="0"/>
        <v>18</v>
      </c>
      <c r="B23" s="48" t="s">
        <v>6</v>
      </c>
    </row>
    <row r="24" spans="1:2" ht="25.5">
      <c r="A24" s="42">
        <f t="shared" si="0"/>
        <v>19</v>
      </c>
      <c r="B24" s="48" t="s">
        <v>7</v>
      </c>
    </row>
    <row r="25" spans="1:2" ht="38.25">
      <c r="A25" s="42">
        <f t="shared" si="0"/>
        <v>20</v>
      </c>
      <c r="B25" s="48" t="s">
        <v>8</v>
      </c>
    </row>
    <row r="26" spans="1:2" ht="25.5">
      <c r="A26" s="42">
        <f t="shared" si="0"/>
        <v>21</v>
      </c>
      <c r="B26" s="48" t="s">
        <v>9</v>
      </c>
    </row>
    <row r="27" spans="1:2">
      <c r="A27" s="42"/>
      <c r="B27" s="48"/>
    </row>
    <row r="28" spans="1:2">
      <c r="A28" s="42"/>
      <c r="B28" s="48"/>
    </row>
    <row r="29" spans="1:2">
      <c r="A29" s="42"/>
      <c r="B29" s="48"/>
    </row>
    <row r="30" spans="1:2">
      <c r="A30" s="42"/>
      <c r="B30" s="48"/>
    </row>
    <row r="31" spans="1:2">
      <c r="B31" s="57"/>
    </row>
    <row r="32" spans="1:2">
      <c r="B32" s="57"/>
    </row>
    <row r="33" spans="1:5">
      <c r="B33" s="57"/>
    </row>
    <row r="34" spans="1:5">
      <c r="B34" s="57"/>
    </row>
    <row r="35" spans="1:5">
      <c r="B35" s="63"/>
    </row>
    <row r="36" spans="1:5">
      <c r="B36" s="57"/>
    </row>
    <row r="37" spans="1:5">
      <c r="B37" s="57"/>
    </row>
    <row r="38" spans="1:5">
      <c r="B38" s="57"/>
    </row>
    <row r="39" spans="1:5">
      <c r="B39" s="64"/>
    </row>
    <row r="40" spans="1:5">
      <c r="B40" s="57"/>
      <c r="D40" s="63"/>
    </row>
    <row r="41" spans="1:5">
      <c r="B41" s="57"/>
    </row>
    <row r="42" spans="1:5">
      <c r="B42" s="57"/>
    </row>
    <row r="43" spans="1:5">
      <c r="B43" s="64"/>
    </row>
    <row r="44" spans="1:5">
      <c r="B44" s="57"/>
    </row>
    <row r="45" spans="1:5">
      <c r="B45" s="57"/>
    </row>
    <row r="46" spans="1:5">
      <c r="B46" s="57"/>
    </row>
    <row r="47" spans="1:5">
      <c r="A47" s="47"/>
      <c r="B47" s="57"/>
      <c r="C47" s="47"/>
      <c r="D47" s="47"/>
      <c r="E47" s="47"/>
    </row>
    <row r="48" spans="1:5">
      <c r="A48" s="47"/>
      <c r="B48" s="57"/>
      <c r="C48" s="47"/>
      <c r="D48" s="47"/>
      <c r="E48" s="47"/>
    </row>
    <row r="49" spans="2:2" s="47" customFormat="1">
      <c r="B49" s="57"/>
    </row>
    <row r="50" spans="2:2" s="47" customFormat="1">
      <c r="B50" s="57"/>
    </row>
    <row r="51" spans="2:2" s="47" customFormat="1">
      <c r="B51" s="57"/>
    </row>
    <row r="52" spans="2:2" s="47" customFormat="1">
      <c r="B52" s="57"/>
    </row>
    <row r="53" spans="2:2" s="47" customFormat="1">
      <c r="B53" s="57"/>
    </row>
    <row r="54" spans="2:2" s="47" customFormat="1">
      <c r="B54" s="57"/>
    </row>
    <row r="55" spans="2:2" s="47" customFormat="1">
      <c r="B55" s="57"/>
    </row>
    <row r="56" spans="2:2" s="47" customFormat="1">
      <c r="B56" s="57"/>
    </row>
    <row r="57" spans="2:2" s="47" customFormat="1">
      <c r="B57" s="57"/>
    </row>
    <row r="58" spans="2:2" s="47" customFormat="1">
      <c r="B58" s="57"/>
    </row>
    <row r="59" spans="2:2" s="47" customFormat="1">
      <c r="B59" s="57"/>
    </row>
    <row r="60" spans="2:2" s="47" customFormat="1">
      <c r="B60" s="57"/>
    </row>
    <row r="61" spans="2:2" s="47" customFormat="1">
      <c r="B61" s="57"/>
    </row>
    <row r="62" spans="2:2" s="47" customFormat="1">
      <c r="B62" s="57"/>
    </row>
    <row r="63" spans="2:2" s="47" customFormat="1">
      <c r="B63" s="57"/>
    </row>
    <row r="64" spans="2:2" s="47" customFormat="1">
      <c r="B64" s="57"/>
    </row>
    <row r="65" spans="2:2" s="47" customFormat="1">
      <c r="B65" s="57"/>
    </row>
    <row r="66" spans="2:2" s="47" customFormat="1">
      <c r="B66" s="57"/>
    </row>
    <row r="67" spans="2:2" s="47" customFormat="1">
      <c r="B67" s="57"/>
    </row>
    <row r="68" spans="2:2" s="47" customFormat="1">
      <c r="B68" s="57"/>
    </row>
    <row r="69" spans="2:2" s="47" customFormat="1">
      <c r="B69" s="57"/>
    </row>
    <row r="70" spans="2:2" s="47" customFormat="1">
      <c r="B70" s="57"/>
    </row>
    <row r="71" spans="2:2" s="47" customFormat="1">
      <c r="B71" s="57"/>
    </row>
    <row r="72" spans="2:2" s="47" customFormat="1">
      <c r="B72" s="57"/>
    </row>
    <row r="73" spans="2:2" s="47" customFormat="1">
      <c r="B73" s="57"/>
    </row>
    <row r="74" spans="2:2" s="47" customFormat="1">
      <c r="B74" s="57"/>
    </row>
    <row r="75" spans="2:2" s="47" customFormat="1">
      <c r="B75" s="57"/>
    </row>
    <row r="76" spans="2:2" s="47" customFormat="1">
      <c r="B76" s="57"/>
    </row>
    <row r="77" spans="2:2" s="47" customFormat="1">
      <c r="B77" s="57"/>
    </row>
    <row r="78" spans="2:2" s="47" customFormat="1">
      <c r="B78" s="57"/>
    </row>
    <row r="79" spans="2:2" s="47" customFormat="1">
      <c r="B79" s="57"/>
    </row>
    <row r="80" spans="2:2" s="47" customFormat="1">
      <c r="B80" s="57"/>
    </row>
    <row r="81" spans="2:2" s="47" customFormat="1">
      <c r="B81" s="57"/>
    </row>
    <row r="82" spans="2:2" s="47" customFormat="1">
      <c r="B82" s="57"/>
    </row>
    <row r="83" spans="2:2" s="47" customFormat="1">
      <c r="B83" s="57"/>
    </row>
    <row r="84" spans="2:2" s="47" customFormat="1">
      <c r="B84" s="57"/>
    </row>
    <row r="85" spans="2:2" s="47" customFormat="1">
      <c r="B85" s="57"/>
    </row>
    <row r="86" spans="2:2" s="47" customFormat="1">
      <c r="B86" s="57"/>
    </row>
    <row r="87" spans="2:2" s="47" customFormat="1">
      <c r="B87" s="57"/>
    </row>
    <row r="88" spans="2:2" s="47" customFormat="1">
      <c r="B88" s="57"/>
    </row>
    <row r="89" spans="2:2" s="47" customFormat="1">
      <c r="B89" s="57"/>
    </row>
    <row r="90" spans="2:2" s="47" customFormat="1">
      <c r="B90" s="57"/>
    </row>
    <row r="91" spans="2:2" s="47" customFormat="1">
      <c r="B91" s="57"/>
    </row>
    <row r="92" spans="2:2" s="47" customFormat="1">
      <c r="B92" s="57"/>
    </row>
    <row r="93" spans="2:2" s="47" customFormat="1">
      <c r="B93" s="57"/>
    </row>
    <row r="94" spans="2:2" s="47" customFormat="1">
      <c r="B94" s="57"/>
    </row>
    <row r="95" spans="2:2" s="47" customFormat="1">
      <c r="B95" s="57"/>
    </row>
    <row r="96" spans="2:2" s="47" customFormat="1">
      <c r="B96" s="57"/>
    </row>
    <row r="97" spans="2:2" s="47" customFormat="1">
      <c r="B97" s="57"/>
    </row>
    <row r="98" spans="2:2" s="47" customFormat="1">
      <c r="B98" s="57"/>
    </row>
    <row r="99" spans="2:2" s="47" customFormat="1">
      <c r="B99" s="57"/>
    </row>
    <row r="100" spans="2:2" s="47" customFormat="1">
      <c r="B100" s="57"/>
    </row>
    <row r="101" spans="2:2" s="47" customFormat="1">
      <c r="B101" s="57"/>
    </row>
    <row r="102" spans="2:2" s="47" customFormat="1">
      <c r="B102" s="57"/>
    </row>
    <row r="103" spans="2:2" s="47" customFormat="1">
      <c r="B103" s="57"/>
    </row>
    <row r="104" spans="2:2" s="47" customFormat="1">
      <c r="B104" s="57"/>
    </row>
    <row r="105" spans="2:2" s="47" customFormat="1">
      <c r="B105" s="57"/>
    </row>
    <row r="106" spans="2:2" s="47" customFormat="1">
      <c r="B106" s="57"/>
    </row>
    <row r="107" spans="2:2" s="47" customFormat="1">
      <c r="B107" s="57"/>
    </row>
    <row r="108" spans="2:2" s="47" customFormat="1">
      <c r="B108" s="57"/>
    </row>
    <row r="109" spans="2:2" s="47" customFormat="1">
      <c r="B109" s="57"/>
    </row>
    <row r="110" spans="2:2" s="47" customFormat="1">
      <c r="B110" s="57"/>
    </row>
    <row r="111" spans="2:2" s="47" customFormat="1">
      <c r="B111" s="57"/>
    </row>
    <row r="112" spans="2:2" s="47" customFormat="1">
      <c r="B112" s="57"/>
    </row>
    <row r="113" spans="2:2" s="47" customFormat="1">
      <c r="B113" s="57"/>
    </row>
    <row r="114" spans="2:2" s="47" customFormat="1">
      <c r="B114" s="57"/>
    </row>
    <row r="115" spans="2:2" s="47" customFormat="1">
      <c r="B115" s="57"/>
    </row>
    <row r="116" spans="2:2" s="47" customFormat="1">
      <c r="B116" s="57"/>
    </row>
    <row r="117" spans="2:2" s="47" customFormat="1">
      <c r="B117" s="57"/>
    </row>
    <row r="118" spans="2:2" s="47" customFormat="1">
      <c r="B118" s="57"/>
    </row>
    <row r="119" spans="2:2" s="47" customFormat="1">
      <c r="B119" s="57"/>
    </row>
    <row r="120" spans="2:2" s="47" customFormat="1">
      <c r="B120" s="57"/>
    </row>
    <row r="121" spans="2:2" s="47" customFormat="1">
      <c r="B121" s="57"/>
    </row>
    <row r="122" spans="2:2" s="47" customFormat="1">
      <c r="B122" s="57"/>
    </row>
    <row r="123" spans="2:2" s="47" customFormat="1">
      <c r="B123" s="57"/>
    </row>
    <row r="124" spans="2:2" s="47" customFormat="1">
      <c r="B124" s="57"/>
    </row>
    <row r="125" spans="2:2" s="47" customFormat="1">
      <c r="B125" s="57"/>
    </row>
    <row r="126" spans="2:2" s="47" customFormat="1">
      <c r="B126" s="57"/>
    </row>
    <row r="127" spans="2:2" s="47" customFormat="1">
      <c r="B127" s="57"/>
    </row>
    <row r="128" spans="2:2" s="47" customFormat="1">
      <c r="B128" s="57"/>
    </row>
    <row r="129" spans="2:2" s="47" customFormat="1">
      <c r="B129" s="57"/>
    </row>
    <row r="130" spans="2:2" s="47" customFormat="1">
      <c r="B130" s="57"/>
    </row>
    <row r="131" spans="2:2" s="47" customFormat="1">
      <c r="B131" s="57"/>
    </row>
    <row r="132" spans="2:2" s="47" customFormat="1">
      <c r="B132" s="57"/>
    </row>
    <row r="133" spans="2:2" s="47" customFormat="1">
      <c r="B133" s="57"/>
    </row>
    <row r="134" spans="2:2" s="47" customFormat="1">
      <c r="B134" s="57"/>
    </row>
    <row r="135" spans="2:2" s="47" customFormat="1">
      <c r="B135" s="57"/>
    </row>
    <row r="136" spans="2:2" s="47" customFormat="1">
      <c r="B136" s="57"/>
    </row>
    <row r="137" spans="2:2" s="47" customFormat="1">
      <c r="B137" s="57"/>
    </row>
    <row r="138" spans="2:2" s="47" customFormat="1">
      <c r="B138" s="57"/>
    </row>
    <row r="139" spans="2:2" s="47" customFormat="1">
      <c r="B139" s="57"/>
    </row>
    <row r="140" spans="2:2" s="47" customFormat="1">
      <c r="B140" s="57"/>
    </row>
    <row r="141" spans="2:2" s="47" customFormat="1">
      <c r="B141" s="57"/>
    </row>
    <row r="142" spans="2:2" s="47" customFormat="1">
      <c r="B142" s="57"/>
    </row>
    <row r="143" spans="2:2" s="47" customFormat="1">
      <c r="B143" s="57"/>
    </row>
    <row r="144" spans="2:2" s="47" customFormat="1">
      <c r="B144" s="57"/>
    </row>
    <row r="145" spans="2:2" s="47" customFormat="1">
      <c r="B145" s="57"/>
    </row>
    <row r="146" spans="2:2" s="47" customFormat="1">
      <c r="B146" s="57"/>
    </row>
    <row r="147" spans="2:2" s="47" customFormat="1">
      <c r="B147" s="57"/>
    </row>
    <row r="148" spans="2:2" s="47" customFormat="1">
      <c r="B148" s="57"/>
    </row>
    <row r="149" spans="2:2" s="47" customFormat="1">
      <c r="B149" s="57"/>
    </row>
    <row r="150" spans="2:2" s="47" customFormat="1">
      <c r="B150" s="57"/>
    </row>
    <row r="151" spans="2:2" s="47" customFormat="1">
      <c r="B151" s="57"/>
    </row>
    <row r="152" spans="2:2" s="47" customFormat="1">
      <c r="B152" s="57"/>
    </row>
    <row r="153" spans="2:2" s="47" customFormat="1">
      <c r="B153" s="57"/>
    </row>
    <row r="154" spans="2:2" s="47" customFormat="1">
      <c r="B154" s="57"/>
    </row>
    <row r="155" spans="2:2" s="47" customFormat="1">
      <c r="B155" s="57"/>
    </row>
    <row r="156" spans="2:2" s="47" customFormat="1">
      <c r="B156" s="57"/>
    </row>
    <row r="157" spans="2:2" s="47" customFormat="1">
      <c r="B157" s="57"/>
    </row>
    <row r="158" spans="2:2" s="47" customFormat="1">
      <c r="B158" s="57"/>
    </row>
    <row r="159" spans="2:2" s="47" customFormat="1">
      <c r="B159" s="57"/>
    </row>
    <row r="160" spans="2:2" s="47" customFormat="1">
      <c r="B160" s="57"/>
    </row>
    <row r="161" spans="2:2" s="47" customFormat="1">
      <c r="B161" s="57"/>
    </row>
    <row r="162" spans="2:2" s="47" customFormat="1">
      <c r="B162" s="57"/>
    </row>
    <row r="163" spans="2:2" s="47" customFormat="1">
      <c r="B163" s="57"/>
    </row>
    <row r="164" spans="2:2" s="47" customFormat="1">
      <c r="B164" s="57"/>
    </row>
    <row r="165" spans="2:2" s="47" customFormat="1">
      <c r="B165" s="57"/>
    </row>
    <row r="166" spans="2:2" s="47" customFormat="1">
      <c r="B166" s="57"/>
    </row>
    <row r="167" spans="2:2" s="47" customFormat="1">
      <c r="B167" s="57"/>
    </row>
    <row r="168" spans="2:2" s="47" customFormat="1">
      <c r="B168" s="57"/>
    </row>
    <row r="169" spans="2:2" s="47" customFormat="1">
      <c r="B169" s="57"/>
    </row>
    <row r="170" spans="2:2" s="47" customFormat="1">
      <c r="B170" s="57"/>
    </row>
    <row r="171" spans="2:2" s="47" customFormat="1">
      <c r="B171" s="57"/>
    </row>
    <row r="172" spans="2:2" s="47" customFormat="1">
      <c r="B172" s="57"/>
    </row>
    <row r="173" spans="2:2" s="47" customFormat="1">
      <c r="B173" s="57"/>
    </row>
    <row r="174" spans="2:2" s="47" customFormat="1">
      <c r="B174" s="57"/>
    </row>
    <row r="175" spans="2:2" s="47" customFormat="1">
      <c r="B175" s="57"/>
    </row>
    <row r="176" spans="2:2" s="47" customFormat="1">
      <c r="B176" s="57"/>
    </row>
    <row r="177" spans="2:2" s="47" customFormat="1">
      <c r="B177" s="57"/>
    </row>
    <row r="178" spans="2:2" s="47" customFormat="1">
      <c r="B178" s="57"/>
    </row>
    <row r="179" spans="2:2" s="47" customFormat="1">
      <c r="B179" s="57"/>
    </row>
    <row r="180" spans="2:2" s="47" customFormat="1">
      <c r="B180" s="57"/>
    </row>
    <row r="181" spans="2:2" s="47" customFormat="1">
      <c r="B181" s="57"/>
    </row>
    <row r="182" spans="2:2" s="47" customFormat="1">
      <c r="B182" s="57"/>
    </row>
    <row r="183" spans="2:2" s="47" customFormat="1">
      <c r="B183" s="57"/>
    </row>
    <row r="184" spans="2:2" s="47" customFormat="1">
      <c r="B184" s="57"/>
    </row>
    <row r="185" spans="2:2" s="47" customFormat="1">
      <c r="B185" s="57"/>
    </row>
    <row r="186" spans="2:2" s="47" customFormat="1">
      <c r="B186" s="57"/>
    </row>
    <row r="187" spans="2:2" s="47" customFormat="1">
      <c r="B187" s="57"/>
    </row>
    <row r="188" spans="2:2" s="47" customFormat="1">
      <c r="B188" s="57"/>
    </row>
    <row r="189" spans="2:2" s="47" customFormat="1">
      <c r="B189" s="57"/>
    </row>
    <row r="190" spans="2:2" s="47" customFormat="1">
      <c r="B190" s="57"/>
    </row>
    <row r="191" spans="2:2" s="47" customFormat="1">
      <c r="B191" s="57"/>
    </row>
    <row r="192" spans="2:2" s="47" customFormat="1">
      <c r="B192" s="57"/>
    </row>
    <row r="193" spans="2:2" s="47" customFormat="1">
      <c r="B193" s="57"/>
    </row>
    <row r="194" spans="2:2" s="47" customFormat="1">
      <c r="B194" s="57"/>
    </row>
    <row r="195" spans="2:2" s="47" customFormat="1">
      <c r="B195" s="57"/>
    </row>
    <row r="196" spans="2:2" s="47" customFormat="1">
      <c r="B196" s="57"/>
    </row>
    <row r="197" spans="2:2" s="47" customFormat="1">
      <c r="B197" s="57"/>
    </row>
    <row r="198" spans="2:2" s="47" customFormat="1">
      <c r="B198" s="57"/>
    </row>
    <row r="199" spans="2:2" s="47" customFormat="1">
      <c r="B199" s="57"/>
    </row>
    <row r="200" spans="2:2" s="47" customFormat="1">
      <c r="B200" s="57"/>
    </row>
    <row r="201" spans="2:2" s="47" customFormat="1">
      <c r="B201" s="57"/>
    </row>
    <row r="202" spans="2:2" s="47" customFormat="1">
      <c r="B202" s="57"/>
    </row>
    <row r="203" spans="2:2" s="47" customFormat="1">
      <c r="B203" s="57"/>
    </row>
    <row r="204" spans="2:2" s="47" customFormat="1">
      <c r="B204" s="57"/>
    </row>
    <row r="205" spans="2:2" s="47" customFormat="1">
      <c r="B205" s="57"/>
    </row>
    <row r="206" spans="2:2" s="47" customFormat="1">
      <c r="B206" s="57"/>
    </row>
    <row r="207" spans="2:2" s="47" customFormat="1">
      <c r="B207" s="57"/>
    </row>
    <row r="208" spans="2:2" s="47" customFormat="1">
      <c r="B208" s="57"/>
    </row>
    <row r="209" spans="2:2" s="47" customFormat="1">
      <c r="B209" s="57"/>
    </row>
    <row r="210" spans="2:2" s="47" customFormat="1">
      <c r="B210" s="57"/>
    </row>
    <row r="211" spans="2:2" s="47" customFormat="1">
      <c r="B211" s="57"/>
    </row>
    <row r="212" spans="2:2" s="47" customFormat="1">
      <c r="B212" s="57"/>
    </row>
    <row r="213" spans="2:2" s="47" customFormat="1">
      <c r="B213" s="57"/>
    </row>
    <row r="214" spans="2:2" s="47" customFormat="1">
      <c r="B214" s="57"/>
    </row>
    <row r="215" spans="2:2" s="47" customFormat="1">
      <c r="B215" s="57"/>
    </row>
    <row r="216" spans="2:2" s="47" customFormat="1">
      <c r="B216" s="57"/>
    </row>
    <row r="217" spans="2:2" s="47" customFormat="1">
      <c r="B217" s="57"/>
    </row>
    <row r="218" spans="2:2" s="47" customFormat="1">
      <c r="B218" s="57"/>
    </row>
    <row r="219" spans="2:2" s="47" customFormat="1">
      <c r="B219" s="57"/>
    </row>
    <row r="220" spans="2:2" s="47" customFormat="1">
      <c r="B220" s="57"/>
    </row>
    <row r="221" spans="2:2" s="47" customFormat="1">
      <c r="B221" s="57"/>
    </row>
    <row r="222" spans="2:2" s="47" customFormat="1">
      <c r="B222" s="57"/>
    </row>
    <row r="223" spans="2:2" s="47" customFormat="1">
      <c r="B223" s="57"/>
    </row>
    <row r="224" spans="2:2" s="47" customFormat="1">
      <c r="B224" s="57"/>
    </row>
    <row r="225" spans="2:2" s="47" customFormat="1">
      <c r="B225" s="57"/>
    </row>
    <row r="226" spans="2:2" s="47" customFormat="1">
      <c r="B226" s="57"/>
    </row>
    <row r="227" spans="2:2" s="47" customFormat="1">
      <c r="B227" s="57"/>
    </row>
    <row r="228" spans="2:2" s="47" customFormat="1">
      <c r="B228" s="57"/>
    </row>
    <row r="229" spans="2:2" s="47" customFormat="1">
      <c r="B229" s="57"/>
    </row>
    <row r="230" spans="2:2" s="47" customFormat="1">
      <c r="B230" s="57"/>
    </row>
    <row r="231" spans="2:2" s="47" customFormat="1">
      <c r="B231" s="57"/>
    </row>
    <row r="232" spans="2:2" s="47" customFormat="1">
      <c r="B232" s="57"/>
    </row>
    <row r="233" spans="2:2" s="47" customFormat="1">
      <c r="B233" s="57"/>
    </row>
    <row r="234" spans="2:2" s="47" customFormat="1">
      <c r="B234" s="57"/>
    </row>
    <row r="235" spans="2:2" s="47" customFormat="1">
      <c r="B235" s="57"/>
    </row>
    <row r="236" spans="2:2" s="47" customFormat="1">
      <c r="B236" s="57"/>
    </row>
    <row r="237" spans="2:2" s="47" customFormat="1">
      <c r="B237" s="57"/>
    </row>
    <row r="238" spans="2:2" s="47" customFormat="1">
      <c r="B238" s="57"/>
    </row>
    <row r="239" spans="2:2" s="47" customFormat="1">
      <c r="B239" s="57"/>
    </row>
    <row r="240" spans="2:2" s="47" customFormat="1">
      <c r="B240" s="57"/>
    </row>
    <row r="241" spans="2:2" s="47" customFormat="1">
      <c r="B241" s="57"/>
    </row>
    <row r="242" spans="2:2" s="47" customFormat="1">
      <c r="B242" s="57"/>
    </row>
    <row r="243" spans="2:2" s="47" customFormat="1">
      <c r="B243" s="57"/>
    </row>
    <row r="244" spans="2:2" s="47" customFormat="1">
      <c r="B244" s="57"/>
    </row>
    <row r="245" spans="2:2" s="47" customFormat="1">
      <c r="B245" s="57"/>
    </row>
    <row r="246" spans="2:2" s="47" customFormat="1">
      <c r="B246" s="57"/>
    </row>
    <row r="247" spans="2:2" s="47" customFormat="1">
      <c r="B247" s="57"/>
    </row>
    <row r="248" spans="2:2" s="47" customFormat="1">
      <c r="B248" s="57"/>
    </row>
    <row r="249" spans="2:2" s="47" customFormat="1">
      <c r="B249" s="57"/>
    </row>
    <row r="250" spans="2:2" s="47" customFormat="1">
      <c r="B250" s="57"/>
    </row>
    <row r="251" spans="2:2" s="47" customFormat="1">
      <c r="B251" s="57"/>
    </row>
    <row r="252" spans="2:2" s="47" customFormat="1">
      <c r="B252" s="57"/>
    </row>
    <row r="253" spans="2:2" s="47" customFormat="1">
      <c r="B253" s="57"/>
    </row>
    <row r="254" spans="2:2" s="47" customFormat="1">
      <c r="B254" s="57"/>
    </row>
    <row r="255" spans="2:2" s="47" customFormat="1">
      <c r="B255" s="57"/>
    </row>
    <row r="256" spans="2:2" s="47" customFormat="1">
      <c r="B256" s="57"/>
    </row>
    <row r="257" spans="2:2" s="47" customFormat="1">
      <c r="B257" s="57"/>
    </row>
    <row r="258" spans="2:2" s="47" customFormat="1">
      <c r="B258" s="57"/>
    </row>
    <row r="259" spans="2:2" s="47" customFormat="1">
      <c r="B259" s="57"/>
    </row>
    <row r="260" spans="2:2" s="47" customFormat="1">
      <c r="B260" s="57"/>
    </row>
    <row r="261" spans="2:2" s="47" customFormat="1">
      <c r="B261" s="57"/>
    </row>
    <row r="262" spans="2:2" s="47" customFormat="1">
      <c r="B262" s="57"/>
    </row>
    <row r="263" spans="2:2" s="47" customFormat="1">
      <c r="B263" s="57"/>
    </row>
    <row r="264" spans="2:2" s="47" customFormat="1">
      <c r="B264" s="57"/>
    </row>
    <row r="265" spans="2:2" s="47" customFormat="1">
      <c r="B265" s="57"/>
    </row>
    <row r="266" spans="2:2" s="47" customFormat="1">
      <c r="B266" s="57"/>
    </row>
    <row r="267" spans="2:2" s="47" customFormat="1">
      <c r="B267" s="57"/>
    </row>
    <row r="268" spans="2:2" s="47" customFormat="1">
      <c r="B268" s="57"/>
    </row>
    <row r="269" spans="2:2" s="47" customFormat="1">
      <c r="B269" s="57"/>
    </row>
    <row r="270" spans="2:2" s="47" customFormat="1">
      <c r="B270" s="57"/>
    </row>
    <row r="271" spans="2:2" s="47" customFormat="1">
      <c r="B271" s="57"/>
    </row>
    <row r="272" spans="2:2" s="47" customFormat="1">
      <c r="B272" s="57"/>
    </row>
    <row r="273" spans="2:2" s="47" customFormat="1">
      <c r="B273" s="57"/>
    </row>
    <row r="274" spans="2:2" s="47" customFormat="1">
      <c r="B274" s="57"/>
    </row>
    <row r="275" spans="2:2" s="47" customFormat="1">
      <c r="B275" s="57"/>
    </row>
    <row r="276" spans="2:2" s="47" customFormat="1">
      <c r="B276" s="57"/>
    </row>
    <row r="277" spans="2:2" s="47" customFormat="1">
      <c r="B277" s="57"/>
    </row>
    <row r="278" spans="2:2" s="47" customFormat="1">
      <c r="B278" s="57"/>
    </row>
    <row r="279" spans="2:2" s="47" customFormat="1">
      <c r="B279" s="57"/>
    </row>
    <row r="280" spans="2:2" s="47" customFormat="1">
      <c r="B280" s="57"/>
    </row>
    <row r="281" spans="2:2" s="47" customFormat="1">
      <c r="B281" s="57"/>
    </row>
    <row r="282" spans="2:2" s="47" customFormat="1">
      <c r="B282" s="57"/>
    </row>
    <row r="283" spans="2:2" s="47" customFormat="1">
      <c r="B283" s="57"/>
    </row>
    <row r="284" spans="2:2" s="47" customFormat="1">
      <c r="B284" s="57"/>
    </row>
    <row r="285" spans="2:2" s="47" customFormat="1">
      <c r="B285" s="57"/>
    </row>
    <row r="286" spans="2:2" s="47" customFormat="1">
      <c r="B286" s="57"/>
    </row>
    <row r="287" spans="2:2" s="47" customFormat="1">
      <c r="B287" s="57"/>
    </row>
    <row r="288" spans="2:2" s="47" customFormat="1">
      <c r="B288" s="57"/>
    </row>
    <row r="289" spans="2:2" s="47" customFormat="1">
      <c r="B289" s="57"/>
    </row>
    <row r="290" spans="2:2" s="47" customFormat="1">
      <c r="B290" s="57"/>
    </row>
    <row r="291" spans="2:2" s="47" customFormat="1">
      <c r="B291" s="57"/>
    </row>
    <row r="292" spans="2:2" s="47" customFormat="1">
      <c r="B292" s="57"/>
    </row>
    <row r="293" spans="2:2" s="47" customFormat="1">
      <c r="B293" s="57"/>
    </row>
    <row r="294" spans="2:2" s="47" customFormat="1">
      <c r="B294" s="57"/>
    </row>
    <row r="295" spans="2:2" s="47" customFormat="1">
      <c r="B295" s="57"/>
    </row>
    <row r="296" spans="2:2" s="47" customFormat="1">
      <c r="B296" s="57"/>
    </row>
    <row r="297" spans="2:2" s="47" customFormat="1">
      <c r="B297" s="57"/>
    </row>
    <row r="298" spans="2:2" s="47" customFormat="1">
      <c r="B298" s="57"/>
    </row>
    <row r="299" spans="2:2" s="47" customFormat="1">
      <c r="B299" s="57"/>
    </row>
    <row r="300" spans="2:2" s="47" customFormat="1">
      <c r="B300" s="57"/>
    </row>
    <row r="301" spans="2:2" s="47" customFormat="1">
      <c r="B301" s="57"/>
    </row>
    <row r="302" spans="2:2" s="47" customFormat="1">
      <c r="B302" s="57"/>
    </row>
    <row r="303" spans="2:2" s="47" customFormat="1">
      <c r="B303" s="57"/>
    </row>
    <row r="304" spans="2:2" s="47" customFormat="1">
      <c r="B304" s="57"/>
    </row>
    <row r="305" spans="2:2" s="47" customFormat="1">
      <c r="B305" s="57"/>
    </row>
    <row r="306" spans="2:2" s="47" customFormat="1">
      <c r="B306" s="57"/>
    </row>
    <row r="307" spans="2:2" s="47" customFormat="1">
      <c r="B307" s="57"/>
    </row>
    <row r="308" spans="2:2" s="47" customFormat="1">
      <c r="B308" s="57"/>
    </row>
    <row r="309" spans="2:2" s="47" customFormat="1">
      <c r="B309" s="57"/>
    </row>
    <row r="310" spans="2:2" s="47" customFormat="1">
      <c r="B310" s="57"/>
    </row>
    <row r="311" spans="2:2" s="47" customFormat="1">
      <c r="B311" s="57"/>
    </row>
    <row r="312" spans="2:2" s="47" customFormat="1">
      <c r="B312" s="57"/>
    </row>
    <row r="313" spans="2:2" s="47" customFormat="1">
      <c r="B313" s="57"/>
    </row>
    <row r="314" spans="2:2" s="47" customFormat="1">
      <c r="B314" s="57"/>
    </row>
    <row r="315" spans="2:2" s="47" customFormat="1">
      <c r="B315" s="57"/>
    </row>
    <row r="316" spans="2:2" s="47" customFormat="1">
      <c r="B316" s="57"/>
    </row>
    <row r="317" spans="2:2" s="47" customFormat="1">
      <c r="B317" s="57"/>
    </row>
    <row r="318" spans="2:2" s="47" customFormat="1">
      <c r="B318" s="57"/>
    </row>
    <row r="319" spans="2:2" s="47" customFormat="1">
      <c r="B319" s="57"/>
    </row>
    <row r="320" spans="2:2" s="47" customFormat="1">
      <c r="B320" s="57"/>
    </row>
    <row r="321" spans="2:2" s="47" customFormat="1">
      <c r="B321" s="57"/>
    </row>
    <row r="322" spans="2:2" s="47" customFormat="1">
      <c r="B322" s="57"/>
    </row>
    <row r="323" spans="2:2" s="47" customFormat="1">
      <c r="B323" s="57"/>
    </row>
    <row r="324" spans="2:2" s="47" customFormat="1">
      <c r="B324" s="57"/>
    </row>
    <row r="325" spans="2:2" s="47" customFormat="1">
      <c r="B325" s="57"/>
    </row>
    <row r="326" spans="2:2" s="47" customFormat="1">
      <c r="B326" s="57"/>
    </row>
    <row r="327" spans="2:2" s="47" customFormat="1">
      <c r="B327" s="57"/>
    </row>
    <row r="328" spans="2:2" s="47" customFormat="1">
      <c r="B328" s="57"/>
    </row>
    <row r="329" spans="2:2" s="47" customFormat="1">
      <c r="B329" s="57"/>
    </row>
    <row r="330" spans="2:2" s="47" customFormat="1">
      <c r="B330" s="57"/>
    </row>
    <row r="331" spans="2:2" s="47" customFormat="1">
      <c r="B331" s="57"/>
    </row>
    <row r="332" spans="2:2" s="47" customFormat="1">
      <c r="B332" s="57"/>
    </row>
    <row r="333" spans="2:2" s="47" customFormat="1">
      <c r="B333" s="57"/>
    </row>
    <row r="334" spans="2:2" s="47" customFormat="1">
      <c r="B334" s="57"/>
    </row>
    <row r="335" spans="2:2" s="47" customFormat="1">
      <c r="B335" s="57"/>
    </row>
    <row r="336" spans="2:2" s="47" customFormat="1">
      <c r="B336" s="57"/>
    </row>
    <row r="337" spans="2:2" s="47" customFormat="1">
      <c r="B337" s="57"/>
    </row>
    <row r="338" spans="2:2" s="47" customFormat="1">
      <c r="B338" s="57"/>
    </row>
    <row r="339" spans="2:2" s="47" customFormat="1">
      <c r="B339" s="57"/>
    </row>
    <row r="340" spans="2:2" s="47" customFormat="1">
      <c r="B340" s="57"/>
    </row>
    <row r="341" spans="2:2" s="47" customFormat="1">
      <c r="B341" s="57"/>
    </row>
    <row r="342" spans="2:2" s="47" customFormat="1">
      <c r="B342" s="57"/>
    </row>
    <row r="343" spans="2:2" s="47" customFormat="1">
      <c r="B343" s="57"/>
    </row>
    <row r="344" spans="2:2" s="47" customFormat="1">
      <c r="B344" s="57"/>
    </row>
    <row r="345" spans="2:2" s="47" customFormat="1">
      <c r="B345" s="57"/>
    </row>
    <row r="346" spans="2:2" s="47" customFormat="1">
      <c r="B346" s="57"/>
    </row>
    <row r="347" spans="2:2" s="47" customFormat="1">
      <c r="B347" s="57"/>
    </row>
    <row r="348" spans="2:2" s="47" customFormat="1">
      <c r="B348" s="57"/>
    </row>
    <row r="349" spans="2:2" s="47" customFormat="1">
      <c r="B349" s="57"/>
    </row>
    <row r="350" spans="2:2" s="47" customFormat="1">
      <c r="B350" s="57"/>
    </row>
    <row r="351" spans="2:2" s="47" customFormat="1">
      <c r="B351" s="57"/>
    </row>
    <row r="352" spans="2:2" s="47" customFormat="1">
      <c r="B352" s="57"/>
    </row>
    <row r="353" spans="2:2" s="47" customFormat="1">
      <c r="B353" s="57"/>
    </row>
    <row r="354" spans="2:2" s="47" customFormat="1">
      <c r="B354" s="57"/>
    </row>
    <row r="355" spans="2:2" s="47" customFormat="1">
      <c r="B355" s="57"/>
    </row>
    <row r="356" spans="2:2" s="47" customFormat="1">
      <c r="B356" s="57"/>
    </row>
    <row r="357" spans="2:2" s="47" customFormat="1">
      <c r="B357" s="57"/>
    </row>
    <row r="358" spans="2:2" s="47" customFormat="1">
      <c r="B358" s="57"/>
    </row>
    <row r="359" spans="2:2" s="47" customFormat="1">
      <c r="B359" s="57"/>
    </row>
    <row r="360" spans="2:2" s="47" customFormat="1">
      <c r="B360" s="57"/>
    </row>
    <row r="361" spans="2:2" s="47" customFormat="1">
      <c r="B361" s="57"/>
    </row>
    <row r="362" spans="2:2" s="47" customFormat="1">
      <c r="B362" s="57"/>
    </row>
    <row r="363" spans="2:2" s="47" customFormat="1">
      <c r="B363" s="57"/>
    </row>
    <row r="364" spans="2:2" s="47" customFormat="1">
      <c r="B364" s="57"/>
    </row>
    <row r="365" spans="2:2" s="47" customFormat="1">
      <c r="B365" s="57"/>
    </row>
    <row r="366" spans="2:2" s="47" customFormat="1">
      <c r="B366" s="57"/>
    </row>
    <row r="367" spans="2:2" s="47" customFormat="1">
      <c r="B367" s="57"/>
    </row>
    <row r="368" spans="2:2" s="47" customFormat="1">
      <c r="B368" s="57"/>
    </row>
    <row r="369" spans="2:2" s="47" customFormat="1">
      <c r="B369" s="57"/>
    </row>
    <row r="370" spans="2:2" s="47" customFormat="1">
      <c r="B370" s="57"/>
    </row>
    <row r="371" spans="2:2" s="47" customFormat="1">
      <c r="B371" s="57"/>
    </row>
    <row r="372" spans="2:2" s="47" customFormat="1">
      <c r="B372" s="57"/>
    </row>
    <row r="373" spans="2:2" s="47" customFormat="1">
      <c r="B373" s="57"/>
    </row>
    <row r="374" spans="2:2" s="47" customFormat="1">
      <c r="B374" s="57"/>
    </row>
    <row r="375" spans="2:2" s="47" customFormat="1">
      <c r="B375" s="57"/>
    </row>
    <row r="376" spans="2:2" s="47" customFormat="1">
      <c r="B376" s="57"/>
    </row>
    <row r="377" spans="2:2" s="47" customFormat="1">
      <c r="B377" s="57"/>
    </row>
    <row r="378" spans="2:2" s="47" customFormat="1">
      <c r="B378" s="57"/>
    </row>
    <row r="379" spans="2:2" s="47" customFormat="1">
      <c r="B379" s="57"/>
    </row>
    <row r="380" spans="2:2" s="47" customFormat="1">
      <c r="B380" s="57"/>
    </row>
    <row r="381" spans="2:2" s="47" customFormat="1">
      <c r="B381" s="57"/>
    </row>
    <row r="382" spans="2:2" s="47" customFormat="1">
      <c r="B382" s="57"/>
    </row>
    <row r="383" spans="2:2" s="47" customFormat="1">
      <c r="B383" s="57"/>
    </row>
    <row r="384" spans="2:2" s="47" customFormat="1">
      <c r="B384" s="57"/>
    </row>
    <row r="385" spans="2:2" s="47" customFormat="1">
      <c r="B385" s="57"/>
    </row>
    <row r="386" spans="2:2" s="47" customFormat="1">
      <c r="B386" s="57"/>
    </row>
    <row r="387" spans="2:2" s="47" customFormat="1">
      <c r="B387" s="57"/>
    </row>
    <row r="388" spans="2:2" s="47" customFormat="1">
      <c r="B388" s="57"/>
    </row>
    <row r="389" spans="2:2" s="47" customFormat="1">
      <c r="B389" s="57"/>
    </row>
    <row r="390" spans="2:2" s="47" customFormat="1">
      <c r="B390" s="57"/>
    </row>
    <row r="391" spans="2:2" s="47" customFormat="1">
      <c r="B391" s="57"/>
    </row>
    <row r="392" spans="2:2" s="47" customFormat="1">
      <c r="B392" s="57"/>
    </row>
    <row r="393" spans="2:2" s="47" customFormat="1">
      <c r="B393" s="57"/>
    </row>
    <row r="394" spans="2:2" s="47" customFormat="1">
      <c r="B394" s="57"/>
    </row>
    <row r="395" spans="2:2" s="47" customFormat="1">
      <c r="B395" s="57"/>
    </row>
    <row r="396" spans="2:2" s="47" customFormat="1">
      <c r="B396" s="57"/>
    </row>
    <row r="397" spans="2:2" s="47" customFormat="1">
      <c r="B397" s="57"/>
    </row>
    <row r="398" spans="2:2" s="47" customFormat="1">
      <c r="B398" s="57"/>
    </row>
    <row r="399" spans="2:2" s="47" customFormat="1">
      <c r="B399" s="57"/>
    </row>
    <row r="400" spans="2:2" s="47" customFormat="1">
      <c r="B400" s="57"/>
    </row>
    <row r="401" spans="2:2" s="47" customFormat="1">
      <c r="B401" s="57"/>
    </row>
    <row r="402" spans="2:2" s="47" customFormat="1">
      <c r="B402" s="57"/>
    </row>
    <row r="403" spans="2:2" s="47" customFormat="1">
      <c r="B403" s="57"/>
    </row>
    <row r="404" spans="2:2" s="47" customFormat="1">
      <c r="B404" s="57"/>
    </row>
    <row r="405" spans="2:2" s="47" customFormat="1">
      <c r="B405" s="57"/>
    </row>
    <row r="406" spans="2:2" s="47" customFormat="1">
      <c r="B406" s="57"/>
    </row>
    <row r="407" spans="2:2" s="47" customFormat="1">
      <c r="B407" s="57"/>
    </row>
    <row r="408" spans="2:2" s="47" customFormat="1">
      <c r="B408" s="57"/>
    </row>
    <row r="409" spans="2:2" s="47" customFormat="1">
      <c r="B409" s="57"/>
    </row>
    <row r="410" spans="2:2" s="47" customFormat="1">
      <c r="B410" s="57"/>
    </row>
    <row r="411" spans="2:2" s="47" customFormat="1">
      <c r="B411" s="57"/>
    </row>
    <row r="412" spans="2:2" s="47" customFormat="1">
      <c r="B412" s="57"/>
    </row>
    <row r="413" spans="2:2" s="47" customFormat="1">
      <c r="B413" s="57"/>
    </row>
    <row r="414" spans="2:2" s="47" customFormat="1">
      <c r="B414" s="57"/>
    </row>
    <row r="415" spans="2:2" s="47" customFormat="1">
      <c r="B415" s="57"/>
    </row>
    <row r="416" spans="2:2" s="47" customFormat="1">
      <c r="B416" s="57"/>
    </row>
    <row r="417" spans="2:2" s="47" customFormat="1">
      <c r="B417" s="57"/>
    </row>
    <row r="418" spans="2:2" s="47" customFormat="1">
      <c r="B418" s="57"/>
    </row>
    <row r="419" spans="2:2" s="47" customFormat="1">
      <c r="B419" s="57"/>
    </row>
    <row r="420" spans="2:2" s="47" customFormat="1">
      <c r="B420" s="57"/>
    </row>
    <row r="421" spans="2:2" s="47" customFormat="1">
      <c r="B421" s="57"/>
    </row>
    <row r="422" spans="2:2" s="47" customFormat="1">
      <c r="B422" s="57"/>
    </row>
    <row r="423" spans="2:2" s="47" customFormat="1">
      <c r="B423" s="57"/>
    </row>
    <row r="424" spans="2:2" s="47" customFormat="1">
      <c r="B424" s="57"/>
    </row>
    <row r="425" spans="2:2" s="47" customFormat="1">
      <c r="B425" s="57"/>
    </row>
    <row r="426" spans="2:2" s="47" customFormat="1">
      <c r="B426" s="57"/>
    </row>
    <row r="427" spans="2:2" s="47" customFormat="1">
      <c r="B427" s="57"/>
    </row>
    <row r="428" spans="2:2" s="47" customFormat="1">
      <c r="B428" s="57"/>
    </row>
    <row r="429" spans="2:2" s="47" customFormat="1">
      <c r="B429" s="57"/>
    </row>
    <row r="430" spans="2:2" s="47" customFormat="1">
      <c r="B430" s="57"/>
    </row>
    <row r="431" spans="2:2" s="47" customFormat="1">
      <c r="B431" s="57"/>
    </row>
    <row r="432" spans="2:2" s="47" customFormat="1">
      <c r="B432" s="57"/>
    </row>
    <row r="433" spans="2:2" s="47" customFormat="1">
      <c r="B433" s="57"/>
    </row>
    <row r="434" spans="2:2" s="47" customFormat="1">
      <c r="B434" s="57"/>
    </row>
  </sheetData>
  <pageMargins left="0.74803149606299213" right="0.70866141732283472" top="0.78740157480314965" bottom="0.78740157480314965" header="0.59055118110236227" footer="0.59055118110236227"/>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6"/>
  <sheetViews>
    <sheetView showZeros="0" topLeftCell="A106" zoomScaleNormal="100" zoomScaleSheetLayoutView="100" workbookViewId="0">
      <selection activeCell="F129" sqref="F129"/>
    </sheetView>
  </sheetViews>
  <sheetFormatPr defaultColWidth="9.140625" defaultRowHeight="12.75"/>
  <cols>
    <col min="1" max="1" width="5.7109375" style="4" customWidth="1"/>
    <col min="2" max="2" width="42.28515625" style="8" customWidth="1"/>
    <col min="3" max="3" width="7.7109375" style="5" customWidth="1"/>
    <col min="4" max="4" width="9.42578125" style="7" customWidth="1"/>
    <col min="5" max="5" width="9.140625" style="160"/>
    <col min="6" max="6" width="13.140625" style="10" customWidth="1"/>
    <col min="7" max="8" width="9.140625" style="142"/>
    <col min="9" max="16384" width="9.140625" style="6"/>
  </cols>
  <sheetData>
    <row r="1" spans="1:8" ht="16.5" customHeight="1">
      <c r="A1" s="77"/>
      <c r="B1" s="29" t="s">
        <v>64</v>
      </c>
      <c r="C1" s="126"/>
      <c r="D1" s="126"/>
      <c r="E1" s="141"/>
      <c r="F1" s="126"/>
    </row>
    <row r="2" spans="1:8" ht="15">
      <c r="A2" s="15"/>
      <c r="B2" s="29" t="s">
        <v>104</v>
      </c>
      <c r="C2" s="29"/>
      <c r="D2" s="29"/>
      <c r="E2" s="143"/>
      <c r="F2" s="29"/>
    </row>
    <row r="3" spans="1:8" ht="10.5" customHeight="1">
      <c r="A3" s="15"/>
      <c r="B3" s="15"/>
      <c r="C3" s="2"/>
      <c r="D3" s="3"/>
      <c r="E3" s="144"/>
      <c r="F3" s="1"/>
    </row>
    <row r="4" spans="1:8">
      <c r="A4" s="77" t="s">
        <v>31</v>
      </c>
      <c r="B4" s="29" t="s">
        <v>33</v>
      </c>
      <c r="C4" s="78"/>
      <c r="D4" s="79"/>
      <c r="E4" s="146"/>
      <c r="F4" s="78"/>
    </row>
    <row r="5" spans="1:8" ht="15">
      <c r="A5" s="128"/>
      <c r="B5" s="128"/>
      <c r="C5" s="128"/>
      <c r="D5" s="129"/>
      <c r="E5" s="147"/>
      <c r="F5" s="178"/>
    </row>
    <row r="6" spans="1:8">
      <c r="A6" s="77" t="s">
        <v>0</v>
      </c>
      <c r="B6" s="29" t="s">
        <v>15</v>
      </c>
      <c r="C6" s="78"/>
      <c r="D6" s="79" t="s">
        <v>124</v>
      </c>
      <c r="E6" s="146" t="s">
        <v>125</v>
      </c>
      <c r="F6" s="78" t="s">
        <v>126</v>
      </c>
    </row>
    <row r="7" spans="1:8" ht="11.25" customHeight="1">
      <c r="A7" s="15"/>
      <c r="B7" s="15"/>
      <c r="C7" s="2"/>
      <c r="D7" s="3"/>
      <c r="E7" s="144"/>
      <c r="F7" s="1"/>
    </row>
    <row r="8" spans="1:8">
      <c r="A8" s="36"/>
      <c r="B8" s="80" t="s">
        <v>12</v>
      </c>
      <c r="C8" s="37"/>
      <c r="D8" s="38"/>
      <c r="E8" s="148"/>
      <c r="F8" s="179"/>
    </row>
    <row r="9" spans="1:8" s="9" customFormat="1" ht="76.5">
      <c r="A9" s="34" t="s">
        <v>37</v>
      </c>
      <c r="B9" s="81" t="s">
        <v>29</v>
      </c>
      <c r="C9" s="37"/>
      <c r="D9" s="38"/>
      <c r="E9" s="148"/>
      <c r="F9" s="179"/>
      <c r="G9" s="149"/>
      <c r="H9" s="149"/>
    </row>
    <row r="10" spans="1:8" s="41" customFormat="1" ht="89.25">
      <c r="A10" s="34" t="s">
        <v>37</v>
      </c>
      <c r="B10" s="81" t="s">
        <v>26</v>
      </c>
      <c r="C10" s="39"/>
      <c r="D10" s="40"/>
      <c r="E10" s="150"/>
      <c r="F10" s="180"/>
      <c r="G10" s="151"/>
      <c r="H10" s="151"/>
    </row>
    <row r="11" spans="1:8" s="33" customFormat="1" ht="102">
      <c r="A11" s="34" t="s">
        <v>37</v>
      </c>
      <c r="B11" s="81" t="s">
        <v>49</v>
      </c>
      <c r="C11" s="31"/>
      <c r="D11" s="32"/>
      <c r="E11" s="152"/>
      <c r="F11" s="181"/>
      <c r="G11" s="153"/>
      <c r="H11" s="153"/>
    </row>
    <row r="12" spans="1:8" s="9" customFormat="1" ht="11.25" customHeight="1">
      <c r="A12" s="36"/>
      <c r="B12" s="35"/>
      <c r="C12" s="37"/>
      <c r="D12" s="38"/>
      <c r="E12" s="148"/>
      <c r="F12" s="179"/>
      <c r="G12" s="149"/>
      <c r="H12" s="149"/>
    </row>
    <row r="13" spans="1:8" s="1" customFormat="1" ht="51">
      <c r="A13" s="95">
        <v>1</v>
      </c>
      <c r="B13" s="96" t="s">
        <v>103</v>
      </c>
      <c r="C13" s="97" t="s">
        <v>34</v>
      </c>
      <c r="D13" s="97">
        <v>1</v>
      </c>
      <c r="E13" s="154"/>
      <c r="F13" s="78">
        <f>D13*E13</f>
        <v>0</v>
      </c>
      <c r="G13" s="145"/>
      <c r="H13" s="145"/>
    </row>
    <row r="14" spans="1:8" s="1" customFormat="1" ht="15">
      <c r="A14" s="98"/>
      <c r="B14" s="99"/>
      <c r="C14" s="97"/>
      <c r="D14" s="97"/>
      <c r="E14" s="100"/>
      <c r="F14" s="182"/>
      <c r="G14" s="145"/>
      <c r="H14" s="145"/>
    </row>
    <row r="15" spans="1:8" ht="127.5">
      <c r="A15" s="95">
        <v>2</v>
      </c>
      <c r="B15" s="101" t="s">
        <v>50</v>
      </c>
      <c r="C15" s="102" t="s">
        <v>10</v>
      </c>
      <c r="D15" s="102">
        <v>3</v>
      </c>
      <c r="E15" s="154"/>
      <c r="F15" s="183">
        <f t="shared" ref="F15" si="0">D15*E15</f>
        <v>0</v>
      </c>
    </row>
    <row r="16" spans="1:8">
      <c r="C16" s="11"/>
      <c r="D16" s="11"/>
      <c r="E16" s="155"/>
      <c r="F16" s="11"/>
    </row>
    <row r="17" spans="1:8" ht="114.75">
      <c r="A17" s="95">
        <v>3</v>
      </c>
      <c r="B17" s="96" t="s">
        <v>63</v>
      </c>
      <c r="C17" s="97" t="s">
        <v>34</v>
      </c>
      <c r="D17" s="97">
        <v>1</v>
      </c>
      <c r="E17" s="156"/>
      <c r="F17" s="183">
        <f t="shared" ref="F17" si="1">D17*E17</f>
        <v>0</v>
      </c>
    </row>
    <row r="18" spans="1:8">
      <c r="C18" s="11"/>
      <c r="D18" s="11"/>
      <c r="E18" s="155"/>
      <c r="F18" s="11"/>
    </row>
    <row r="19" spans="1:8" s="11" customFormat="1" ht="51">
      <c r="A19" s="95">
        <v>4</v>
      </c>
      <c r="B19" s="96" t="s">
        <v>75</v>
      </c>
      <c r="C19" s="97" t="s">
        <v>28</v>
      </c>
      <c r="D19" s="97">
        <v>90</v>
      </c>
      <c r="E19" s="156"/>
      <c r="F19" s="183">
        <f t="shared" ref="F19" si="2">D19*E19</f>
        <v>0</v>
      </c>
      <c r="G19" s="155"/>
      <c r="H19" s="155"/>
    </row>
    <row r="20" spans="1:8" s="11" customFormat="1">
      <c r="A20" s="4"/>
      <c r="B20" s="8"/>
      <c r="D20" s="30"/>
      <c r="E20" s="155"/>
      <c r="G20" s="155"/>
      <c r="H20" s="155"/>
    </row>
    <row r="21" spans="1:8" s="11" customFormat="1" ht="102">
      <c r="A21" s="95">
        <v>5</v>
      </c>
      <c r="B21" s="96" t="s">
        <v>78</v>
      </c>
      <c r="C21" s="97" t="s">
        <v>30</v>
      </c>
      <c r="D21" s="97">
        <v>100</v>
      </c>
      <c r="E21" s="156"/>
      <c r="F21" s="183">
        <f t="shared" ref="F21" si="3">D21*E21</f>
        <v>0</v>
      </c>
      <c r="G21" s="155"/>
      <c r="H21" s="155"/>
    </row>
    <row r="22" spans="1:8">
      <c r="A22" s="95"/>
      <c r="B22" s="103"/>
      <c r="C22" s="104"/>
      <c r="D22" s="104"/>
      <c r="E22" s="157"/>
      <c r="F22" s="104"/>
    </row>
    <row r="23" spans="1:8" ht="51">
      <c r="A23" s="95">
        <v>6</v>
      </c>
      <c r="B23" s="96" t="s">
        <v>76</v>
      </c>
      <c r="C23" s="97" t="s">
        <v>28</v>
      </c>
      <c r="D23" s="97">
        <v>90</v>
      </c>
      <c r="E23" s="105"/>
      <c r="F23" s="183">
        <f t="shared" ref="F23" si="4">D23*E23</f>
        <v>0</v>
      </c>
    </row>
    <row r="24" spans="1:8" s="28" customFormat="1">
      <c r="A24" s="106"/>
      <c r="B24" s="103"/>
      <c r="C24" s="104"/>
      <c r="D24" s="104"/>
      <c r="E24" s="157"/>
      <c r="F24" s="104"/>
      <c r="G24" s="158"/>
      <c r="H24" s="158"/>
    </row>
    <row r="25" spans="1:8" s="28" customFormat="1" ht="51">
      <c r="A25" s="95">
        <v>7</v>
      </c>
      <c r="B25" s="96" t="s">
        <v>79</v>
      </c>
      <c r="C25" s="97" t="s">
        <v>28</v>
      </c>
      <c r="D25" s="97">
        <v>60</v>
      </c>
      <c r="E25" s="156"/>
      <c r="F25" s="78">
        <f>D25*E25</f>
        <v>0</v>
      </c>
      <c r="G25" s="158"/>
      <c r="H25" s="159"/>
    </row>
    <row r="26" spans="1:8" s="28" customFormat="1">
      <c r="A26" s="73"/>
      <c r="B26" s="8"/>
      <c r="C26" s="11"/>
      <c r="D26" s="11"/>
      <c r="E26" s="155"/>
      <c r="F26" s="11"/>
      <c r="G26" s="158"/>
      <c r="H26" s="159"/>
    </row>
    <row r="27" spans="1:8" s="28" customFormat="1" ht="51">
      <c r="A27" s="95">
        <v>8</v>
      </c>
      <c r="B27" s="96" t="s">
        <v>80</v>
      </c>
      <c r="C27" s="97" t="s">
        <v>28</v>
      </c>
      <c r="D27" s="97">
        <v>90</v>
      </c>
      <c r="E27" s="156"/>
      <c r="F27" s="78">
        <f>D27*E27</f>
        <v>0</v>
      </c>
      <c r="G27" s="158"/>
      <c r="H27" s="159"/>
    </row>
    <row r="28" spans="1:8" s="28" customFormat="1">
      <c r="A28" s="73"/>
      <c r="B28" s="8"/>
      <c r="C28" s="11"/>
      <c r="D28" s="11"/>
      <c r="E28" s="155"/>
      <c r="F28" s="11"/>
      <c r="G28" s="158"/>
      <c r="H28" s="159"/>
    </row>
    <row r="29" spans="1:8" ht="51">
      <c r="A29" s="95">
        <v>9</v>
      </c>
      <c r="B29" s="103" t="s">
        <v>77</v>
      </c>
      <c r="C29" s="97" t="s">
        <v>10</v>
      </c>
      <c r="D29" s="97">
        <v>5</v>
      </c>
      <c r="E29" s="156"/>
      <c r="F29" s="183">
        <f>D29*E29</f>
        <v>0</v>
      </c>
    </row>
    <row r="30" spans="1:8" s="11" customFormat="1">
      <c r="A30" s="4"/>
      <c r="B30" s="8"/>
      <c r="C30" s="5"/>
      <c r="D30" s="7"/>
      <c r="E30" s="160"/>
      <c r="F30" s="184"/>
      <c r="G30" s="155"/>
      <c r="H30" s="155"/>
    </row>
    <row r="31" spans="1:8" s="28" customFormat="1" ht="25.5">
      <c r="A31" s="95">
        <v>10</v>
      </c>
      <c r="B31" s="96" t="s">
        <v>94</v>
      </c>
      <c r="C31" s="97" t="s">
        <v>28</v>
      </c>
      <c r="D31" s="97">
        <v>20</v>
      </c>
      <c r="E31" s="156"/>
      <c r="F31" s="78">
        <f>D31*E31</f>
        <v>0</v>
      </c>
      <c r="G31" s="158"/>
      <c r="H31" s="159"/>
    </row>
    <row r="32" spans="1:8" s="28" customFormat="1">
      <c r="A32" s="73"/>
      <c r="B32" s="8"/>
      <c r="C32" s="11"/>
      <c r="D32" s="11"/>
      <c r="E32" s="155"/>
      <c r="F32" s="11"/>
      <c r="G32" s="158"/>
      <c r="H32" s="159"/>
    </row>
    <row r="33" spans="1:8" s="16" customFormat="1" ht="25.5">
      <c r="A33" s="95">
        <v>11</v>
      </c>
      <c r="B33" s="96" t="s">
        <v>51</v>
      </c>
      <c r="C33" s="97" t="s">
        <v>35</v>
      </c>
      <c r="D33" s="97">
        <v>40</v>
      </c>
      <c r="E33" s="105"/>
      <c r="F33" s="183">
        <f t="shared" ref="F33" si="5">D33*E33</f>
        <v>0</v>
      </c>
      <c r="G33" s="161"/>
      <c r="H33" s="161"/>
    </row>
    <row r="34" spans="1:8" s="16" customFormat="1">
      <c r="A34" s="107"/>
      <c r="B34" s="108"/>
      <c r="C34" s="109"/>
      <c r="D34" s="110"/>
      <c r="E34" s="162"/>
      <c r="F34" s="185"/>
      <c r="G34" s="161"/>
      <c r="H34" s="161"/>
    </row>
    <row r="35" spans="1:8" s="16" customFormat="1">
      <c r="A35" s="111"/>
      <c r="B35" s="112" t="s">
        <v>16</v>
      </c>
      <c r="C35" s="113"/>
      <c r="D35" s="114"/>
      <c r="E35" s="163"/>
      <c r="F35" s="186">
        <f>SUM(F13:F34)</f>
        <v>0</v>
      </c>
      <c r="G35" s="161"/>
      <c r="H35" s="161"/>
    </row>
    <row r="36" spans="1:8" s="16" customFormat="1" ht="12" customHeight="1">
      <c r="A36" s="89"/>
      <c r="B36" s="90"/>
      <c r="C36" s="91"/>
      <c r="D36" s="92"/>
      <c r="E36" s="164"/>
      <c r="F36" s="187"/>
      <c r="G36" s="161"/>
      <c r="H36" s="161"/>
    </row>
    <row r="37" spans="1:8" ht="15.75">
      <c r="A37" s="115" t="s">
        <v>13</v>
      </c>
      <c r="B37" s="116" t="s">
        <v>52</v>
      </c>
      <c r="C37" s="10"/>
    </row>
    <row r="38" spans="1:8" ht="14.25">
      <c r="A38" s="98"/>
      <c r="B38" s="117"/>
      <c r="C38" s="71"/>
      <c r="D38" s="72"/>
      <c r="E38" s="165"/>
    </row>
    <row r="39" spans="1:8">
      <c r="A39" s="118"/>
      <c r="B39" s="119" t="s">
        <v>12</v>
      </c>
      <c r="C39" s="93"/>
      <c r="D39" s="94"/>
      <c r="F39" s="184"/>
    </row>
    <row r="40" spans="1:8" ht="89.25">
      <c r="A40" s="118" t="s">
        <v>37</v>
      </c>
      <c r="B40" s="81" t="s">
        <v>53</v>
      </c>
      <c r="C40" s="71"/>
      <c r="D40" s="72"/>
      <c r="E40" s="166"/>
      <c r="F40" s="188"/>
    </row>
    <row r="41" spans="1:8" ht="11.25" customHeight="1">
      <c r="A41" s="14"/>
      <c r="B41" s="74"/>
      <c r="C41" s="71"/>
      <c r="D41" s="72"/>
      <c r="F41" s="184"/>
    </row>
    <row r="42" spans="1:8" ht="63.75">
      <c r="A42" s="95">
        <v>1</v>
      </c>
      <c r="B42" s="103" t="s">
        <v>54</v>
      </c>
      <c r="C42" s="97" t="s">
        <v>30</v>
      </c>
      <c r="D42" s="97">
        <v>100</v>
      </c>
      <c r="E42" s="156"/>
      <c r="F42" s="183">
        <f t="shared" ref="F42" si="6">D42*E42</f>
        <v>0</v>
      </c>
    </row>
    <row r="43" spans="1:8" ht="14.25">
      <c r="A43" s="14"/>
      <c r="B43" s="74"/>
      <c r="C43" s="71"/>
      <c r="D43" s="72"/>
      <c r="E43" s="167"/>
      <c r="F43" s="184"/>
    </row>
    <row r="44" spans="1:8" ht="127.5">
      <c r="A44" s="95">
        <v>2</v>
      </c>
      <c r="B44" s="103" t="s">
        <v>81</v>
      </c>
      <c r="C44" s="97"/>
      <c r="D44" s="97"/>
      <c r="E44" s="156"/>
      <c r="F44" s="183"/>
    </row>
    <row r="45" spans="1:8" ht="76.5">
      <c r="A45" s="95"/>
      <c r="B45" s="103" t="s">
        <v>55</v>
      </c>
      <c r="C45" s="97"/>
      <c r="D45" s="97"/>
      <c r="E45" s="156"/>
      <c r="F45" s="183"/>
    </row>
    <row r="46" spans="1:8" ht="89.25">
      <c r="A46" s="95"/>
      <c r="B46" s="103" t="s">
        <v>82</v>
      </c>
      <c r="C46" s="97"/>
      <c r="D46" s="97"/>
      <c r="E46" s="156"/>
      <c r="F46" s="78"/>
    </row>
    <row r="47" spans="1:8" ht="25.5">
      <c r="A47" s="95"/>
      <c r="B47" s="103" t="s">
        <v>105</v>
      </c>
      <c r="C47" s="97"/>
      <c r="D47" s="97"/>
      <c r="E47" s="156"/>
      <c r="F47" s="78"/>
    </row>
    <row r="48" spans="1:8">
      <c r="A48" s="106" t="s">
        <v>96</v>
      </c>
      <c r="B48" s="103" t="s">
        <v>106</v>
      </c>
      <c r="C48" s="97" t="s">
        <v>30</v>
      </c>
      <c r="D48" s="97">
        <v>1200</v>
      </c>
      <c r="E48" s="156"/>
      <c r="F48" s="78">
        <f t="shared" ref="F48:F51" si="7">D48*E48</f>
        <v>0</v>
      </c>
    </row>
    <row r="49" spans="1:8">
      <c r="A49" s="106" t="s">
        <v>97</v>
      </c>
      <c r="B49" s="103" t="s">
        <v>100</v>
      </c>
      <c r="C49" s="97" t="s">
        <v>30</v>
      </c>
      <c r="D49" s="97">
        <v>50</v>
      </c>
      <c r="E49" s="156"/>
      <c r="F49" s="78">
        <f t="shared" si="7"/>
        <v>0</v>
      </c>
    </row>
    <row r="50" spans="1:8">
      <c r="A50" s="106" t="s">
        <v>98</v>
      </c>
      <c r="B50" s="103" t="s">
        <v>101</v>
      </c>
      <c r="C50" s="97" t="s">
        <v>28</v>
      </c>
      <c r="D50" s="97">
        <v>20</v>
      </c>
      <c r="E50" s="156"/>
      <c r="F50" s="78">
        <f t="shared" si="7"/>
        <v>0</v>
      </c>
    </row>
    <row r="51" spans="1:8">
      <c r="A51" s="106" t="s">
        <v>99</v>
      </c>
      <c r="B51" s="103" t="s">
        <v>102</v>
      </c>
      <c r="C51" s="97" t="s">
        <v>30</v>
      </c>
      <c r="D51" s="97">
        <v>80</v>
      </c>
      <c r="E51" s="156"/>
      <c r="F51" s="78">
        <f t="shared" si="7"/>
        <v>0</v>
      </c>
    </row>
    <row r="52" spans="1:8" ht="14.25">
      <c r="A52" s="14"/>
      <c r="B52" s="74"/>
      <c r="C52" s="71"/>
      <c r="D52" s="72"/>
      <c r="E52" s="167"/>
      <c r="F52" s="184"/>
    </row>
    <row r="53" spans="1:8" ht="127.5">
      <c r="A53" s="95">
        <v>3</v>
      </c>
      <c r="B53" s="103" t="s">
        <v>83</v>
      </c>
      <c r="C53" s="97" t="s">
        <v>30</v>
      </c>
      <c r="D53" s="97">
        <v>100</v>
      </c>
      <c r="E53" s="156"/>
      <c r="F53" s="78">
        <f t="shared" ref="F53" si="8">D53*E53</f>
        <v>0</v>
      </c>
    </row>
    <row r="54" spans="1:8" ht="15">
      <c r="A54" s="14"/>
      <c r="C54" s="71"/>
      <c r="D54" s="71"/>
      <c r="E54" s="75"/>
      <c r="F54" s="189"/>
    </row>
    <row r="55" spans="1:8" ht="102">
      <c r="A55" s="95">
        <v>4</v>
      </c>
      <c r="B55" s="103" t="s">
        <v>56</v>
      </c>
      <c r="C55" s="97"/>
      <c r="D55" s="97"/>
      <c r="E55" s="156"/>
      <c r="F55" s="78"/>
    </row>
    <row r="56" spans="1:8" ht="63.75">
      <c r="A56" s="95"/>
      <c r="B56" s="103" t="s">
        <v>57</v>
      </c>
      <c r="C56" s="97" t="s">
        <v>30</v>
      </c>
      <c r="D56" s="97">
        <v>1500</v>
      </c>
      <c r="E56" s="156"/>
      <c r="F56" s="78">
        <f>D56*E56</f>
        <v>0</v>
      </c>
    </row>
    <row r="57" spans="1:8" s="76" customFormat="1" ht="14.25">
      <c r="A57" s="120"/>
      <c r="B57" s="121"/>
      <c r="C57" s="122"/>
      <c r="D57" s="122"/>
      <c r="E57" s="168"/>
      <c r="F57" s="122"/>
      <c r="G57" s="169"/>
      <c r="H57" s="169"/>
    </row>
    <row r="58" spans="1:8" ht="63.75">
      <c r="A58" s="95">
        <v>10</v>
      </c>
      <c r="B58" s="96" t="s">
        <v>84</v>
      </c>
      <c r="C58" s="97" t="s">
        <v>36</v>
      </c>
      <c r="D58" s="97">
        <v>10</v>
      </c>
      <c r="E58" s="156"/>
      <c r="F58" s="78">
        <f>D58*E58</f>
        <v>0</v>
      </c>
      <c r="H58" s="170"/>
    </row>
    <row r="59" spans="1:8" ht="15">
      <c r="A59" s="98"/>
      <c r="B59" s="103"/>
      <c r="C59" s="97"/>
      <c r="D59" s="97"/>
      <c r="E59" s="100"/>
      <c r="F59" s="182"/>
    </row>
    <row r="60" spans="1:8">
      <c r="A60" s="123"/>
      <c r="B60" s="112" t="s">
        <v>58</v>
      </c>
      <c r="C60" s="113"/>
      <c r="D60" s="114"/>
      <c r="E60" s="163"/>
      <c r="F60" s="186">
        <f>SUM(F42:F58)</f>
        <v>0</v>
      </c>
    </row>
    <row r="61" spans="1:8">
      <c r="A61" s="6"/>
      <c r="B61" s="12"/>
      <c r="C61" s="10"/>
      <c r="D61" s="13"/>
      <c r="E61" s="142"/>
      <c r="F61" s="6"/>
    </row>
    <row r="62" spans="1:8" ht="15.75">
      <c r="A62" s="115" t="s">
        <v>17</v>
      </c>
      <c r="B62" s="116" t="s">
        <v>59</v>
      </c>
      <c r="C62" s="78"/>
      <c r="D62" s="79"/>
      <c r="E62" s="144"/>
      <c r="F62" s="78"/>
    </row>
    <row r="63" spans="1:8" ht="11.25" customHeight="1">
      <c r="A63" s="98"/>
      <c r="B63" s="117"/>
      <c r="C63" s="97"/>
      <c r="D63" s="124"/>
      <c r="E63" s="144"/>
      <c r="F63" s="183"/>
    </row>
    <row r="64" spans="1:8" ht="63.75">
      <c r="A64" s="95">
        <v>1</v>
      </c>
      <c r="B64" s="101" t="s">
        <v>85</v>
      </c>
      <c r="C64" s="102" t="s">
        <v>28</v>
      </c>
      <c r="D64" s="102">
        <v>90</v>
      </c>
      <c r="E64" s="154"/>
      <c r="F64" s="190">
        <f t="shared" ref="F64" si="9">D64*E64</f>
        <v>0</v>
      </c>
    </row>
    <row r="65" spans="1:8" ht="11.25" customHeight="1">
      <c r="A65" s="98"/>
      <c r="B65" s="117"/>
      <c r="C65" s="97"/>
      <c r="D65" s="124"/>
      <c r="E65" s="144"/>
      <c r="F65" s="183"/>
    </row>
    <row r="66" spans="1:8" ht="89.25">
      <c r="A66" s="95">
        <v>2</v>
      </c>
      <c r="B66" s="101" t="s">
        <v>86</v>
      </c>
      <c r="C66" s="102" t="s">
        <v>28</v>
      </c>
      <c r="D66" s="102">
        <v>60</v>
      </c>
      <c r="E66" s="154"/>
      <c r="F66" s="190">
        <f t="shared" ref="F66" si="10">D66*E66</f>
        <v>0</v>
      </c>
    </row>
    <row r="67" spans="1:8" ht="11.25" customHeight="1">
      <c r="A67" s="14"/>
      <c r="B67" s="74"/>
      <c r="C67" s="71"/>
      <c r="D67" s="72"/>
      <c r="E67" s="167"/>
      <c r="F67" s="184"/>
    </row>
    <row r="68" spans="1:8" ht="76.5">
      <c r="A68" s="95">
        <v>3</v>
      </c>
      <c r="B68" s="101" t="s">
        <v>66</v>
      </c>
      <c r="C68" s="102" t="s">
        <v>10</v>
      </c>
      <c r="D68" s="102">
        <v>1</v>
      </c>
      <c r="E68" s="171"/>
      <c r="F68" s="190">
        <f t="shared" ref="F68" si="11">D68*E68</f>
        <v>0</v>
      </c>
    </row>
    <row r="69" spans="1:8" ht="11.25" customHeight="1">
      <c r="A69" s="98"/>
      <c r="B69" s="117"/>
      <c r="C69" s="97"/>
      <c r="D69" s="124"/>
      <c r="E69" s="156"/>
      <c r="F69" s="183"/>
    </row>
    <row r="70" spans="1:8" ht="38.25">
      <c r="A70" s="95">
        <v>4</v>
      </c>
      <c r="B70" s="101" t="s">
        <v>87</v>
      </c>
      <c r="C70" s="102" t="s">
        <v>28</v>
      </c>
      <c r="D70" s="102">
        <v>90</v>
      </c>
      <c r="E70" s="154"/>
      <c r="F70" s="190">
        <f t="shared" ref="F70" si="12">D70*E70</f>
        <v>0</v>
      </c>
    </row>
    <row r="71" spans="1:8" ht="11.25" customHeight="1">
      <c r="A71" s="98"/>
      <c r="B71" s="117"/>
      <c r="C71" s="97"/>
      <c r="D71" s="124"/>
      <c r="E71" s="156"/>
      <c r="F71" s="183"/>
    </row>
    <row r="72" spans="1:8" ht="38.25">
      <c r="A72" s="95">
        <v>5</v>
      </c>
      <c r="B72" s="101" t="s">
        <v>95</v>
      </c>
      <c r="C72" s="102" t="s">
        <v>28</v>
      </c>
      <c r="D72" s="102">
        <v>20</v>
      </c>
      <c r="E72" s="154"/>
      <c r="F72" s="190">
        <f t="shared" ref="F72" si="13">D72*E72</f>
        <v>0</v>
      </c>
    </row>
    <row r="73" spans="1:8" ht="11.25" customHeight="1">
      <c r="A73" s="98"/>
      <c r="B73" s="117"/>
      <c r="C73" s="97"/>
      <c r="D73" s="124"/>
      <c r="E73" s="156"/>
      <c r="F73" s="183"/>
    </row>
    <row r="74" spans="1:8" s="126" customFormat="1" ht="63.75">
      <c r="A74" s="125">
        <v>6</v>
      </c>
      <c r="B74" s="103" t="s">
        <v>88</v>
      </c>
      <c r="C74" s="102" t="s">
        <v>10</v>
      </c>
      <c r="D74" s="102">
        <v>2</v>
      </c>
      <c r="E74" s="154"/>
      <c r="F74" s="190">
        <f>D74*E74</f>
        <v>0</v>
      </c>
      <c r="G74" s="141"/>
      <c r="H74" s="141"/>
    </row>
    <row r="75" spans="1:8" s="126" customFormat="1">
      <c r="A75" s="125"/>
      <c r="B75" s="103"/>
      <c r="C75" s="102"/>
      <c r="D75" s="102"/>
      <c r="E75" s="154"/>
      <c r="F75" s="190"/>
      <c r="G75" s="141"/>
      <c r="H75" s="141"/>
    </row>
    <row r="76" spans="1:8" s="1" customFormat="1" ht="89.25">
      <c r="A76" s="95">
        <v>7</v>
      </c>
      <c r="B76" s="103" t="s">
        <v>89</v>
      </c>
      <c r="C76" s="127" t="s">
        <v>10</v>
      </c>
      <c r="D76" s="127">
        <v>5</v>
      </c>
      <c r="E76" s="156"/>
      <c r="F76" s="78">
        <f>D76*E76</f>
        <v>0</v>
      </c>
      <c r="G76" s="145"/>
      <c r="H76" s="172"/>
    </row>
    <row r="77" spans="1:8" s="1" customFormat="1" ht="15">
      <c r="A77" s="128"/>
      <c r="B77" s="103"/>
      <c r="C77" s="128"/>
      <c r="D77" s="129"/>
      <c r="E77" s="147"/>
      <c r="F77" s="178"/>
      <c r="G77" s="145"/>
      <c r="H77" s="172"/>
    </row>
    <row r="78" spans="1:8">
      <c r="A78" s="123"/>
      <c r="B78" s="112" t="s">
        <v>60</v>
      </c>
      <c r="C78" s="113"/>
      <c r="D78" s="114"/>
      <c r="E78" s="163"/>
      <c r="F78" s="186">
        <f>SUM(F64:F76)</f>
        <v>0</v>
      </c>
    </row>
    <row r="79" spans="1:8">
      <c r="A79" s="6"/>
      <c r="B79" s="12"/>
      <c r="C79" s="10"/>
      <c r="D79" s="13"/>
      <c r="E79" s="142"/>
      <c r="F79" s="6"/>
    </row>
    <row r="80" spans="1:8" ht="15.75">
      <c r="A80" s="115" t="s">
        <v>25</v>
      </c>
      <c r="B80" s="116" t="s">
        <v>90</v>
      </c>
      <c r="C80" s="78"/>
      <c r="D80" s="79"/>
      <c r="E80" s="144"/>
      <c r="F80" s="78"/>
    </row>
    <row r="81" spans="1:8" ht="11.25" customHeight="1">
      <c r="A81" s="98"/>
      <c r="B81" s="117"/>
      <c r="C81" s="97"/>
      <c r="D81" s="124"/>
      <c r="E81" s="144"/>
      <c r="F81" s="183"/>
    </row>
    <row r="82" spans="1:8" ht="51">
      <c r="A82" s="95">
        <v>1</v>
      </c>
      <c r="B82" s="103" t="s">
        <v>93</v>
      </c>
      <c r="C82" s="102" t="s">
        <v>30</v>
      </c>
      <c r="D82" s="102">
        <v>90</v>
      </c>
      <c r="E82" s="154"/>
      <c r="F82" s="190">
        <f t="shared" ref="F82" si="14">D82*E82</f>
        <v>0</v>
      </c>
    </row>
    <row r="83" spans="1:8" s="1" customFormat="1" ht="15">
      <c r="A83" s="128"/>
      <c r="B83" s="103"/>
      <c r="C83" s="128"/>
      <c r="D83" s="129"/>
      <c r="E83" s="147"/>
      <c r="F83" s="178"/>
      <c r="G83" s="145"/>
      <c r="H83" s="172"/>
    </row>
    <row r="84" spans="1:8">
      <c r="A84" s="123"/>
      <c r="B84" s="112" t="s">
        <v>91</v>
      </c>
      <c r="C84" s="113"/>
      <c r="D84" s="114"/>
      <c r="E84" s="163"/>
      <c r="F84" s="186">
        <f>SUM(F82:F82)</f>
        <v>0</v>
      </c>
    </row>
    <row r="85" spans="1:8">
      <c r="A85" s="6"/>
      <c r="B85" s="12"/>
      <c r="C85" s="10"/>
      <c r="D85" s="13"/>
      <c r="E85" s="142"/>
      <c r="F85" s="6"/>
    </row>
    <row r="86" spans="1:8" ht="15.75">
      <c r="A86" s="115" t="s">
        <v>107</v>
      </c>
      <c r="B86" s="116" t="s">
        <v>61</v>
      </c>
      <c r="C86" s="78"/>
      <c r="D86" s="79"/>
      <c r="E86" s="144"/>
      <c r="F86" s="78"/>
    </row>
    <row r="87" spans="1:8" ht="11.25" customHeight="1">
      <c r="A87" s="98"/>
      <c r="B87" s="117"/>
      <c r="C87" s="97"/>
      <c r="D87" s="124"/>
      <c r="E87" s="144"/>
      <c r="F87" s="183"/>
    </row>
    <row r="88" spans="1:8" s="1" customFormat="1" ht="114.75">
      <c r="A88" s="95">
        <v>1</v>
      </c>
      <c r="B88" s="101" t="s">
        <v>67</v>
      </c>
      <c r="C88" s="97" t="s">
        <v>10</v>
      </c>
      <c r="D88" s="97">
        <v>4</v>
      </c>
      <c r="E88" s="156"/>
      <c r="F88" s="190">
        <f t="shared" ref="F88" si="15">D88*E88</f>
        <v>0</v>
      </c>
      <c r="G88" s="145"/>
      <c r="H88" s="145"/>
    </row>
    <row r="89" spans="1:8" ht="11.25" customHeight="1">
      <c r="A89" s="95"/>
      <c r="B89" s="117"/>
      <c r="C89" s="97"/>
      <c r="D89" s="124"/>
      <c r="E89" s="156"/>
      <c r="F89" s="183"/>
    </row>
    <row r="90" spans="1:8" ht="63.75">
      <c r="A90" s="95">
        <v>2</v>
      </c>
      <c r="B90" s="101" t="s">
        <v>108</v>
      </c>
      <c r="C90" s="97" t="s">
        <v>10</v>
      </c>
      <c r="D90" s="97">
        <v>7</v>
      </c>
      <c r="E90" s="156"/>
      <c r="F90" s="190">
        <f t="shared" ref="F90" si="16">D90*E90</f>
        <v>0</v>
      </c>
    </row>
    <row r="91" spans="1:8">
      <c r="A91" s="95"/>
      <c r="B91" s="130"/>
      <c r="C91" s="97"/>
      <c r="D91" s="124"/>
      <c r="E91" s="156"/>
      <c r="F91" s="183"/>
    </row>
    <row r="92" spans="1:8" ht="102">
      <c r="A92" s="95">
        <v>3</v>
      </c>
      <c r="B92" s="130" t="s">
        <v>114</v>
      </c>
      <c r="C92" s="102" t="s">
        <v>28</v>
      </c>
      <c r="D92" s="102">
        <v>40</v>
      </c>
      <c r="E92" s="154"/>
      <c r="F92" s="190">
        <f t="shared" ref="F92" si="17">D92*E92</f>
        <v>0</v>
      </c>
    </row>
    <row r="93" spans="1:8" ht="11.25" customHeight="1">
      <c r="A93" s="95"/>
      <c r="B93" s="132"/>
      <c r="C93" s="97"/>
      <c r="D93" s="124"/>
      <c r="E93" s="156"/>
      <c r="F93" s="183"/>
    </row>
    <row r="94" spans="1:8" ht="89.25">
      <c r="A94" s="95">
        <v>4</v>
      </c>
      <c r="B94" s="101" t="s">
        <v>109</v>
      </c>
      <c r="C94" s="102" t="s">
        <v>10</v>
      </c>
      <c r="D94" s="102">
        <v>4</v>
      </c>
      <c r="E94" s="154"/>
      <c r="F94" s="190">
        <f t="shared" ref="F94" si="18">D94*E94</f>
        <v>0</v>
      </c>
    </row>
    <row r="95" spans="1:8" ht="11.25" customHeight="1">
      <c r="A95" s="95"/>
      <c r="B95" s="132"/>
      <c r="C95" s="97"/>
      <c r="D95" s="124"/>
      <c r="E95" s="156"/>
      <c r="F95" s="183"/>
    </row>
    <row r="96" spans="1:8" s="131" customFormat="1" ht="89.25">
      <c r="A96" s="95">
        <v>5</v>
      </c>
      <c r="B96" s="101" t="s">
        <v>110</v>
      </c>
      <c r="C96" s="102" t="s">
        <v>10</v>
      </c>
      <c r="D96" s="102">
        <v>4</v>
      </c>
      <c r="E96" s="154"/>
      <c r="F96" s="190">
        <f t="shared" ref="F96" si="19">D96*E96</f>
        <v>0</v>
      </c>
      <c r="G96" s="173"/>
      <c r="H96" s="173"/>
    </row>
    <row r="97" spans="1:8" s="131" customFormat="1" ht="15">
      <c r="A97" s="95"/>
      <c r="B97" s="132"/>
      <c r="C97" s="97"/>
      <c r="D97" s="124"/>
      <c r="E97" s="156"/>
      <c r="F97" s="183"/>
      <c r="G97" s="173"/>
      <c r="H97" s="173"/>
    </row>
    <row r="98" spans="1:8" s="131" customFormat="1" ht="89.25">
      <c r="A98" s="95">
        <v>6</v>
      </c>
      <c r="B98" s="101" t="s">
        <v>111</v>
      </c>
      <c r="C98" s="102" t="s">
        <v>10</v>
      </c>
      <c r="D98" s="102">
        <v>10</v>
      </c>
      <c r="E98" s="154"/>
      <c r="F98" s="190">
        <f t="shared" ref="F98" si="20">D98*E98</f>
        <v>0</v>
      </c>
      <c r="G98" s="173"/>
      <c r="H98" s="173"/>
    </row>
    <row r="99" spans="1:8" ht="15">
      <c r="A99" s="95"/>
      <c r="B99" s="132"/>
      <c r="C99" s="1"/>
      <c r="D99" s="1"/>
      <c r="E99" s="145"/>
      <c r="F99" s="1"/>
    </row>
    <row r="100" spans="1:8" s="131" customFormat="1" ht="51">
      <c r="A100" s="95">
        <v>7</v>
      </c>
      <c r="B100" s="101" t="s">
        <v>112</v>
      </c>
      <c r="C100" s="102" t="s">
        <v>34</v>
      </c>
      <c r="D100" s="102">
        <v>1</v>
      </c>
      <c r="E100" s="154"/>
      <c r="F100" s="190">
        <f t="shared" ref="F100" si="21">D100*E100</f>
        <v>0</v>
      </c>
      <c r="G100" s="173"/>
      <c r="H100" s="173"/>
    </row>
    <row r="101" spans="1:8" ht="15">
      <c r="A101" s="95"/>
      <c r="B101" s="132"/>
      <c r="C101" s="1"/>
      <c r="D101" s="1"/>
      <c r="E101" s="145"/>
      <c r="F101" s="1"/>
    </row>
    <row r="102" spans="1:8" ht="63.75">
      <c r="A102" s="95">
        <v>8</v>
      </c>
      <c r="B102" s="101" t="s">
        <v>68</v>
      </c>
      <c r="C102" s="102" t="s">
        <v>10</v>
      </c>
      <c r="D102" s="102">
        <v>4</v>
      </c>
      <c r="E102" s="154"/>
      <c r="F102" s="190">
        <f t="shared" ref="F102" si="22">D102*E102</f>
        <v>0</v>
      </c>
    </row>
    <row r="103" spans="1:8" ht="15">
      <c r="A103" s="95"/>
      <c r="B103" s="132"/>
      <c r="C103" s="102"/>
      <c r="D103" s="102"/>
      <c r="E103" s="154"/>
      <c r="F103" s="190"/>
    </row>
    <row r="104" spans="1:8" ht="25.5">
      <c r="A104" s="95">
        <v>9</v>
      </c>
      <c r="B104" s="101" t="s">
        <v>71</v>
      </c>
      <c r="C104" s="97"/>
      <c r="D104" s="124"/>
      <c r="E104" s="156"/>
      <c r="F104" s="183"/>
    </row>
    <row r="105" spans="1:8">
      <c r="A105" s="95" t="s">
        <v>37</v>
      </c>
      <c r="B105" s="101" t="s">
        <v>69</v>
      </c>
      <c r="C105" s="97"/>
      <c r="D105" s="124"/>
      <c r="E105" s="156"/>
      <c r="F105" s="183"/>
    </row>
    <row r="106" spans="1:8" ht="25.5">
      <c r="A106" s="95" t="s">
        <v>37</v>
      </c>
      <c r="B106" s="101" t="s">
        <v>70</v>
      </c>
      <c r="C106" s="97"/>
      <c r="D106" s="124"/>
      <c r="E106" s="156"/>
      <c r="F106" s="183"/>
    </row>
    <row r="107" spans="1:8">
      <c r="A107" s="95"/>
      <c r="B107" s="101" t="s">
        <v>72</v>
      </c>
      <c r="C107" s="102" t="s">
        <v>34</v>
      </c>
      <c r="D107" s="102">
        <v>1</v>
      </c>
      <c r="E107" s="154"/>
      <c r="F107" s="190">
        <f t="shared" ref="F107" si="23">D107*E107</f>
        <v>0</v>
      </c>
    </row>
    <row r="108" spans="1:8" ht="15">
      <c r="A108" s="133"/>
      <c r="B108" s="132"/>
      <c r="C108" s="1"/>
      <c r="D108" s="1"/>
      <c r="E108" s="145"/>
      <c r="F108" s="1"/>
    </row>
    <row r="109" spans="1:8" ht="54" customHeight="1">
      <c r="A109" s="95">
        <v>10</v>
      </c>
      <c r="B109" s="101" t="s">
        <v>113</v>
      </c>
      <c r="C109" s="97" t="s">
        <v>36</v>
      </c>
      <c r="D109" s="97">
        <v>10</v>
      </c>
      <c r="E109" s="156"/>
      <c r="F109" s="190">
        <f t="shared" ref="F109" si="24">D109*E109</f>
        <v>0</v>
      </c>
    </row>
    <row r="110" spans="1:8" ht="11.25" customHeight="1">
      <c r="A110" s="95"/>
      <c r="B110" s="117"/>
      <c r="C110" s="97"/>
      <c r="D110" s="124"/>
      <c r="E110" s="156"/>
      <c r="F110" s="183"/>
    </row>
    <row r="111" spans="1:8" ht="12.75" customHeight="1">
      <c r="A111" s="95"/>
      <c r="B111" s="112" t="s">
        <v>62</v>
      </c>
      <c r="C111" s="113"/>
      <c r="D111" s="114"/>
      <c r="E111" s="163"/>
      <c r="F111" s="186">
        <f>SUM(F88:F109)</f>
        <v>0</v>
      </c>
    </row>
    <row r="112" spans="1:8" ht="12.75" customHeight="1">
      <c r="A112" s="95"/>
      <c r="B112" s="134"/>
      <c r="C112" s="78"/>
      <c r="D112" s="135"/>
      <c r="E112" s="146"/>
      <c r="F112" s="191"/>
    </row>
    <row r="113" spans="1:8" ht="13.5" thickBot="1">
      <c r="A113" s="95"/>
      <c r="B113" s="136" t="s">
        <v>14</v>
      </c>
      <c r="C113" s="78"/>
      <c r="D113" s="135"/>
      <c r="E113" s="146"/>
      <c r="F113" s="78"/>
    </row>
    <row r="114" spans="1:8" ht="12" customHeight="1">
      <c r="A114" s="95"/>
      <c r="B114" s="117"/>
      <c r="C114" s="97"/>
      <c r="D114" s="124"/>
      <c r="E114" s="144"/>
      <c r="F114" s="183"/>
    </row>
    <row r="115" spans="1:8">
      <c r="A115" s="137" t="s">
        <v>0</v>
      </c>
      <c r="B115" s="134" t="s">
        <v>15</v>
      </c>
      <c r="C115" s="78"/>
      <c r="D115" s="135"/>
      <c r="E115" s="146"/>
      <c r="F115" s="191">
        <f>F35</f>
        <v>0</v>
      </c>
    </row>
    <row r="116" spans="1:8">
      <c r="A116" s="137"/>
      <c r="B116" s="134"/>
      <c r="C116" s="78"/>
      <c r="D116" s="135"/>
      <c r="E116" s="146"/>
      <c r="F116" s="191"/>
    </row>
    <row r="117" spans="1:8">
      <c r="A117" s="137" t="s">
        <v>13</v>
      </c>
      <c r="B117" s="134" t="s">
        <v>52</v>
      </c>
      <c r="C117" s="78"/>
      <c r="D117" s="135"/>
      <c r="E117" s="146"/>
      <c r="F117" s="191">
        <f>F60</f>
        <v>0</v>
      </c>
    </row>
    <row r="118" spans="1:8">
      <c r="A118" s="137"/>
      <c r="B118" s="134"/>
      <c r="C118" s="78"/>
      <c r="D118" s="135"/>
      <c r="E118" s="146"/>
      <c r="F118" s="191"/>
    </row>
    <row r="119" spans="1:8">
      <c r="A119" s="137" t="s">
        <v>17</v>
      </c>
      <c r="B119" s="134" t="s">
        <v>59</v>
      </c>
      <c r="C119" s="78"/>
      <c r="D119" s="135"/>
      <c r="E119" s="146"/>
      <c r="F119" s="191">
        <f>F78</f>
        <v>0</v>
      </c>
    </row>
    <row r="120" spans="1:8">
      <c r="A120" s="137"/>
      <c r="B120" s="134"/>
      <c r="C120" s="78"/>
      <c r="D120" s="135"/>
      <c r="E120" s="146"/>
      <c r="F120" s="191"/>
    </row>
    <row r="121" spans="1:8">
      <c r="A121" s="137" t="s">
        <v>25</v>
      </c>
      <c r="B121" s="134" t="s">
        <v>92</v>
      </c>
      <c r="C121" s="78"/>
      <c r="D121" s="135"/>
      <c r="E121" s="146"/>
      <c r="F121" s="191">
        <f>F84</f>
        <v>0</v>
      </c>
    </row>
    <row r="122" spans="1:8">
      <c r="A122" s="137"/>
      <c r="B122" s="134"/>
      <c r="C122" s="78"/>
      <c r="D122" s="135"/>
      <c r="E122" s="146"/>
      <c r="F122" s="191"/>
    </row>
    <row r="123" spans="1:8">
      <c r="A123" s="137" t="s">
        <v>107</v>
      </c>
      <c r="B123" s="134" t="s">
        <v>61</v>
      </c>
      <c r="C123" s="78"/>
      <c r="D123" s="135"/>
      <c r="E123" s="146"/>
      <c r="F123" s="191">
        <f>F111</f>
        <v>0</v>
      </c>
    </row>
    <row r="124" spans="1:8" ht="13.5" thickBot="1">
      <c r="A124" s="95"/>
      <c r="B124" s="134"/>
      <c r="C124" s="78"/>
      <c r="D124" s="135"/>
      <c r="E124" s="146"/>
      <c r="F124" s="191"/>
    </row>
    <row r="125" spans="1:8" ht="13.5" thickBot="1">
      <c r="A125" s="95"/>
      <c r="B125" s="138" t="s">
        <v>73</v>
      </c>
      <c r="C125" s="139"/>
      <c r="D125" s="140"/>
      <c r="E125" s="174"/>
      <c r="F125" s="192">
        <f>SUM(F115:F123)</f>
        <v>0</v>
      </c>
    </row>
    <row r="126" spans="1:8" ht="13.5" thickBot="1">
      <c r="A126" s="95"/>
      <c r="B126" s="103"/>
      <c r="C126" s="78"/>
      <c r="D126" s="135"/>
      <c r="E126" s="145"/>
      <c r="F126" s="1"/>
    </row>
    <row r="127" spans="1:8" s="46" customFormat="1" ht="13.5" thickBot="1">
      <c r="A127" s="83"/>
      <c r="B127" s="84" t="s">
        <v>32</v>
      </c>
      <c r="C127" s="87"/>
      <c r="D127" s="88"/>
      <c r="E127" s="175"/>
      <c r="F127" s="193">
        <f>F125*0.25</f>
        <v>0</v>
      </c>
      <c r="G127" s="176"/>
      <c r="H127" s="176"/>
    </row>
    <row r="128" spans="1:8" s="46" customFormat="1" ht="12" customHeight="1" thickBot="1">
      <c r="A128" s="82"/>
      <c r="B128" s="82"/>
      <c r="C128" s="82"/>
      <c r="D128" s="82"/>
      <c r="E128" s="177"/>
      <c r="F128" s="194"/>
      <c r="G128" s="176"/>
      <c r="H128" s="176"/>
    </row>
    <row r="129" spans="1:8" s="46" customFormat="1" ht="13.5" thickBot="1">
      <c r="A129" s="83"/>
      <c r="B129" s="84" t="s">
        <v>74</v>
      </c>
      <c r="C129" s="85" t="s">
        <v>123</v>
      </c>
      <c r="D129" s="86"/>
      <c r="E129" s="175"/>
      <c r="F129" s="193">
        <f>F125+F127</f>
        <v>0</v>
      </c>
      <c r="G129" s="176"/>
      <c r="H129" s="176"/>
    </row>
    <row r="130" spans="1:8">
      <c r="A130" s="95"/>
      <c r="B130" s="103"/>
      <c r="C130" s="2"/>
      <c r="D130" s="79"/>
      <c r="E130" s="144"/>
      <c r="F130" s="78"/>
    </row>
    <row r="131" spans="1:8">
      <c r="A131" s="95"/>
      <c r="B131" s="103"/>
      <c r="C131" s="2"/>
      <c r="D131" s="79"/>
      <c r="E131" s="144"/>
      <c r="F131" s="78"/>
    </row>
    <row r="132" spans="1:8">
      <c r="A132" s="95"/>
      <c r="B132" s="103"/>
      <c r="C132" s="2"/>
      <c r="D132" s="79"/>
      <c r="E132" s="144"/>
      <c r="F132" s="78"/>
    </row>
    <row r="133" spans="1:8">
      <c r="A133" s="95"/>
      <c r="B133" s="103"/>
      <c r="C133" s="2"/>
      <c r="D133" s="79"/>
      <c r="E133" s="144"/>
      <c r="F133" s="78"/>
    </row>
    <row r="134" spans="1:8">
      <c r="A134" s="95"/>
      <c r="B134" s="103"/>
      <c r="C134" s="2"/>
      <c r="D134" s="79"/>
      <c r="E134" s="144"/>
      <c r="F134" s="78"/>
    </row>
    <row r="135" spans="1:8">
      <c r="A135" s="95"/>
      <c r="B135" s="103"/>
      <c r="C135" s="2"/>
      <c r="D135" s="79"/>
      <c r="E135" s="144"/>
      <c r="F135" s="78"/>
    </row>
    <row r="136" spans="1:8">
      <c r="A136" s="95"/>
      <c r="B136" s="103"/>
      <c r="C136" s="2"/>
      <c r="D136" s="79"/>
      <c r="E136" s="144"/>
      <c r="F136" s="78"/>
    </row>
    <row r="137" spans="1:8">
      <c r="A137" s="95"/>
      <c r="B137" s="103"/>
      <c r="C137" s="2"/>
      <c r="D137" s="79"/>
      <c r="E137" s="144"/>
      <c r="F137" s="78"/>
    </row>
    <row r="138" spans="1:8">
      <c r="A138" s="95"/>
      <c r="B138" s="103"/>
      <c r="C138" s="2"/>
      <c r="D138" s="79"/>
      <c r="E138" s="144"/>
      <c r="F138" s="78"/>
    </row>
    <row r="139" spans="1:8">
      <c r="A139" s="95"/>
      <c r="B139" s="103"/>
      <c r="C139" s="2"/>
      <c r="D139" s="79"/>
      <c r="E139" s="144"/>
      <c r="F139" s="78"/>
    </row>
    <row r="140" spans="1:8">
      <c r="A140" s="95"/>
      <c r="B140" s="103"/>
      <c r="C140" s="2"/>
      <c r="D140" s="79"/>
      <c r="E140" s="144"/>
      <c r="F140" s="78"/>
    </row>
    <row r="141" spans="1:8">
      <c r="A141" s="95"/>
      <c r="B141" s="103"/>
      <c r="C141" s="2"/>
      <c r="D141" s="79"/>
      <c r="E141" s="144"/>
      <c r="F141" s="78"/>
    </row>
    <row r="142" spans="1:8">
      <c r="A142" s="95"/>
      <c r="B142" s="103"/>
      <c r="C142" s="2"/>
      <c r="D142" s="79"/>
      <c r="E142" s="144"/>
      <c r="F142" s="78"/>
    </row>
    <row r="143" spans="1:8">
      <c r="A143" s="95"/>
      <c r="B143" s="103"/>
      <c r="C143" s="2"/>
      <c r="D143" s="79"/>
      <c r="E143" s="144"/>
      <c r="F143" s="78"/>
    </row>
    <row r="144" spans="1:8">
      <c r="A144" s="95"/>
      <c r="B144" s="103"/>
      <c r="C144" s="2"/>
      <c r="D144" s="79"/>
      <c r="E144" s="144"/>
      <c r="F144" s="78"/>
    </row>
    <row r="145" spans="1:6">
      <c r="A145" s="95"/>
      <c r="B145" s="103"/>
      <c r="C145" s="2"/>
      <c r="D145" s="79"/>
      <c r="E145" s="144"/>
      <c r="F145" s="78"/>
    </row>
    <row r="146" spans="1:6">
      <c r="A146" s="95"/>
      <c r="B146" s="103"/>
      <c r="C146" s="2"/>
      <c r="D146" s="79"/>
      <c r="E146" s="144"/>
      <c r="F146" s="78"/>
    </row>
  </sheetData>
  <sheetProtection algorithmName="SHA-512" hashValue="v7f9fnfYvFqOKo3sxHDrXZuyfXdgVcQgPw1TNZjsekvNZi0+eXAIaoPmNJo1uNaIWRXyyRH2K0cm0MQMQb6gQQ==" saltValue="SW1QJrYolp+syZTAUPfw9A==" spinCount="100000" sheet="1" objects="1" scenarios="1"/>
  <conditionalFormatting sqref="F34">
    <cfRule type="cellIs" dxfId="1" priority="4" stopIfTrue="1" operator="greaterThan">
      <formula>0</formula>
    </cfRule>
  </conditionalFormatting>
  <conditionalFormatting sqref="F74:F75">
    <cfRule type="cellIs" dxfId="0" priority="2" stopIfTrue="1" operator="greaterThan">
      <formula>0</formula>
    </cfRule>
  </conditionalFormatting>
  <pageMargins left="0.74803149606299213" right="0.70866141732283472" top="0.39370078740157483" bottom="0.19685039370078741" header="0.59055118110236227" footer="0"/>
  <pageSetup paperSize="9" scale="92" firstPageNumber="3"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Naslovna</vt:lpstr>
      <vt:lpstr>Posebni uvjeti</vt:lpstr>
      <vt:lpstr>GRADJEVINSKI</vt:lpstr>
      <vt:lpstr>Naslovna!Print_Area</vt:lpstr>
    </vt:vector>
  </TitlesOfParts>
  <Company>SINGRAD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dc:creator>
  <cp:lastModifiedBy>Tajnik</cp:lastModifiedBy>
  <cp:lastPrinted>2022-10-07T08:43:57Z</cp:lastPrinted>
  <dcterms:created xsi:type="dcterms:W3CDTF">2002-11-03T19:48:09Z</dcterms:created>
  <dcterms:modified xsi:type="dcterms:W3CDTF">2023-05-16T08:47:25Z</dcterms:modified>
</cp:coreProperties>
</file>