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List3 (2)" sheetId="1" r:id="rId1"/>
  </sheets>
  <definedNames>
    <definedName name="_xlnm.Print_Titles" localSheetId="0">'List3 (2)'!$24:$24</definedName>
    <definedName name="OLE_LINK1" localSheetId="0">'List3 (2)'!#REF!</definedName>
    <definedName name="_xlnm.Print_Area" localSheetId="0">'List3 (2)'!$A$1:$L$110</definedName>
  </definedNames>
  <calcPr fullCalcOnLoad="1"/>
</workbook>
</file>

<file path=xl/sharedStrings.xml><?xml version="1.0" encoding="utf-8"?>
<sst xmlns="http://schemas.openxmlformats.org/spreadsheetml/2006/main" count="170" uniqueCount="114">
  <si>
    <t>Redni broj</t>
  </si>
  <si>
    <t>Konto</t>
  </si>
  <si>
    <t>Predmet nabave</t>
  </si>
  <si>
    <t>Procijenjena vrijednost (iznosi u kunama bez PDV-a)</t>
  </si>
  <si>
    <t>Vrsta postupka javne nabave</t>
  </si>
  <si>
    <t>REPUBLIKA HRVATSKA</t>
  </si>
  <si>
    <t>bagatelna nabava</t>
  </si>
  <si>
    <t>Uredski materijal</t>
  </si>
  <si>
    <t>Potr.mater.za pisače i računala</t>
  </si>
  <si>
    <t>Ostale uredske potrepštine</t>
  </si>
  <si>
    <t>Mater.i sredstva za čiščenje i održavanje</t>
  </si>
  <si>
    <t>Materijal za  higij.potrebe i njegu</t>
  </si>
  <si>
    <t>Ostali mater. za potrebe red.poslovanja</t>
  </si>
  <si>
    <t>Ostali prehrambeni proizvodi</t>
  </si>
  <si>
    <t>II.</t>
  </si>
  <si>
    <t>III.</t>
  </si>
  <si>
    <t>U procijenjenoj vrijednosti nabave nije uključen porez na dodanu vrijednost (PDV).</t>
  </si>
  <si>
    <t>I.</t>
  </si>
  <si>
    <t>Lož ulje LU EL</t>
  </si>
  <si>
    <t>javna nabava-provodi osnivač</t>
  </si>
  <si>
    <t>ugovor</t>
  </si>
  <si>
    <t>Mat.i djel.za tek.inv.odr.građ.objekata</t>
  </si>
  <si>
    <t>Mat i djel.za tek.inv.odr.opreme.i postroje.</t>
  </si>
  <si>
    <t xml:space="preserve">Ostali  mat.i djel.za tek.inv.održavanje </t>
  </si>
  <si>
    <t>Sitni inventatar</t>
  </si>
  <si>
    <t xml:space="preserve">Službena radna i zašt.odjeća i obuća </t>
  </si>
  <si>
    <t>Mat i djel.za tek.inv.odr.trans.sred.</t>
  </si>
  <si>
    <t>Usluge telefona,telefaxa</t>
  </si>
  <si>
    <t>Usluge interneta</t>
  </si>
  <si>
    <t>Usluge tek.i inv.odr.postr.i opreme</t>
  </si>
  <si>
    <t>Opskrba vodom</t>
  </si>
  <si>
    <t>Iznošenje i odvoz smeća</t>
  </si>
  <si>
    <t>Deratizacija i dezinsekcija</t>
  </si>
  <si>
    <t>Dimnjačarrske i ekološke usluge</t>
  </si>
  <si>
    <t>Zdravstvene i veterinarrske usluge</t>
  </si>
  <si>
    <t>Intelektualne i osobne usluge</t>
  </si>
  <si>
    <t xml:space="preserve">Ostale računalne usluge </t>
  </si>
  <si>
    <t xml:space="preserve">Ostale usluge </t>
  </si>
  <si>
    <t>Grafičke i tisk.usluge i slične usluge</t>
  </si>
  <si>
    <t xml:space="preserve">Usl.čuvanja imovine i osoba </t>
  </si>
  <si>
    <t>Premije osiguranja</t>
  </si>
  <si>
    <t>Članarine</t>
  </si>
  <si>
    <t xml:space="preserve">Pristojbe i naknade </t>
  </si>
  <si>
    <t>Sufinanciranje cijene prijevoza učenika OŠ</t>
  </si>
  <si>
    <t xml:space="preserve">Knjige </t>
  </si>
  <si>
    <t xml:space="preserve">bagatelna nabava </t>
  </si>
  <si>
    <t>pdv 25%</t>
  </si>
  <si>
    <t>Utvrđuje se Plan nabave kako slijedi:</t>
  </si>
  <si>
    <t xml:space="preserve">Na temelju čl.20. Zakona o javnoj nabavi (NN 90/11.), </t>
  </si>
  <si>
    <t>propisan Zakonom o javnoj nabavi.</t>
  </si>
  <si>
    <t>Ugovor, okvirni sporazum, narudžbenica</t>
  </si>
  <si>
    <t>Planirani početak postupka</t>
  </si>
  <si>
    <t xml:space="preserve"> evidencijski broj nabave </t>
  </si>
  <si>
    <t>Ostale usl.tek.i inv. održavanja</t>
  </si>
  <si>
    <t>Planirano trajanje ugovora o javnoj nabavi ili okvirnog sporazuma</t>
  </si>
  <si>
    <t xml:space="preserve">Literatura(časop.glasila,publik.i ostalo </t>
  </si>
  <si>
    <r>
      <t>Planirana vrijednost  sa P</t>
    </r>
    <r>
      <rPr>
        <b/>
        <sz val="9"/>
        <color indexed="8"/>
        <rFont val="Calibri"/>
        <family val="2"/>
      </rPr>
      <t>DV</t>
    </r>
  </si>
  <si>
    <t>Gradski trg 1, Sv.Lovreč</t>
  </si>
  <si>
    <r>
      <t xml:space="preserve">Za nabavu čija je procijenjena vrijednost veća od 20.000,00 kn, a manja od 70.00,00 kn u Plan nabave unose se samo podaci o predmetu </t>
    </r>
    <r>
      <rPr>
        <sz val="11"/>
        <rFont val="Calibri"/>
        <family val="2"/>
      </rPr>
      <t>nabave</t>
    </r>
  </si>
  <si>
    <r>
      <t xml:space="preserve">i procijenjenoj vrijednosti </t>
    </r>
    <r>
      <rPr>
        <sz val="11"/>
        <rFont val="Calibri"/>
        <family val="2"/>
      </rPr>
      <t>nabave</t>
    </r>
    <r>
      <rPr>
        <sz val="11"/>
        <color indexed="8"/>
        <rFont val="Calibri"/>
        <family val="2"/>
      </rPr>
      <t xml:space="preserve">. </t>
    </r>
  </si>
  <si>
    <r>
      <t xml:space="preserve">OSNOVNA ŠKOLA </t>
    </r>
    <r>
      <rPr>
        <sz val="12"/>
        <color indexed="8"/>
        <rFont val="Calibri"/>
        <family val="2"/>
      </rPr>
      <t>JOAKIMA RAKOVCA SV.LOVREČ PAZENATIČKI</t>
    </r>
  </si>
  <si>
    <t>Osnovna škola oakima Rakovca Sv.Lovreč Pazenatički provodit će postupak nabave roba, radova i usluga iz točke I. ovog Plana na način</t>
  </si>
  <si>
    <t xml:space="preserve">OŠ  Joakima Rakovca Sv.Lovreč Pazenatički  donosi, </t>
  </si>
  <si>
    <t>Uredski materijal i ostali  mater.rashodi</t>
  </si>
  <si>
    <t>Papir ta fotokopiranje</t>
  </si>
  <si>
    <t>Materijal i sirovine</t>
  </si>
  <si>
    <t>Namirnice</t>
  </si>
  <si>
    <t>Mlijeko imliječni proizvodi</t>
  </si>
  <si>
    <t>Mlinarski i škrobni proizvodi</t>
  </si>
  <si>
    <t>Svježe voće i povrće</t>
  </si>
  <si>
    <t>Konzervirani i pripremljeni prozv.od mesa</t>
  </si>
  <si>
    <t>Električna energija-mreža</t>
  </si>
  <si>
    <t>Električna energija-distribucija</t>
  </si>
  <si>
    <t>dizel gorivo-šk.kombi</t>
  </si>
  <si>
    <t>Pekarski i slastičarski proizvodi</t>
  </si>
  <si>
    <t xml:space="preserve">Smrnuti proizvodi </t>
  </si>
  <si>
    <t>Energija</t>
  </si>
  <si>
    <t>Planirano trajanje ugovora o javnoj nab.i ili okvirnog sporazuma</t>
  </si>
  <si>
    <t>Svježe meso( junetina, piletina,puretina)</t>
  </si>
  <si>
    <t>Materijal i dijel.za tek. I inv.održavanje</t>
  </si>
  <si>
    <t>Sitmi inventar</t>
  </si>
  <si>
    <t>Usluge telefona, pošte i prijevoza</t>
  </si>
  <si>
    <t>Poštanske usluge</t>
  </si>
  <si>
    <t>Usluge tekućeg i inv.održavanja</t>
  </si>
  <si>
    <t>Usluge promidžbe i nformiranja</t>
  </si>
  <si>
    <t>Ostale usl.promidžbe i i informiranja</t>
  </si>
  <si>
    <t>Obvezni i prev.zdrav.pregl.zaposlenika</t>
  </si>
  <si>
    <t>Laboratorijske usluge-bris hrane</t>
  </si>
  <si>
    <t xml:space="preserve">Ostale zdrav.i veter.usluge </t>
  </si>
  <si>
    <t>Ostale itelektuale usluge</t>
  </si>
  <si>
    <t>Računalne usluge</t>
  </si>
  <si>
    <t>Usl.registr.motor.vozila-šk.kombi</t>
  </si>
  <si>
    <t>Premije osig.šk.kombi iostale imovine</t>
  </si>
  <si>
    <t xml:space="preserve">Tuzemne članarine </t>
  </si>
  <si>
    <t xml:space="preserve">Upravne i administ.pristojbe </t>
  </si>
  <si>
    <t>Ostali nespom.rashodi poslovanja</t>
  </si>
  <si>
    <t xml:space="preserve">Ostali nespom.rashodi </t>
  </si>
  <si>
    <t xml:space="preserve">Bankarske usluge i usl.platnog prometa </t>
  </si>
  <si>
    <t>Usluge platnog prometa- IKB Umag</t>
  </si>
  <si>
    <t xml:space="preserve">Ug.o djelu-pom.u nastavi </t>
  </si>
  <si>
    <t>Oprema za učionice i šk.knjižnicu</t>
  </si>
  <si>
    <t xml:space="preserve">Uredska oprema i namještaj </t>
  </si>
  <si>
    <t>Knjige za šk.knjižnicu</t>
  </si>
  <si>
    <t>PLAN NABAVE OSNOVNE ŠKOLE  JOAKIMA RAKOVCA SV.LOVREČ PAZENATIČKI ZA 2014.GODINU</t>
  </si>
  <si>
    <t xml:space="preserve">Planom nabave OŠ Joakima Rakovca Sv.Lovreč Pazenatički  za 2014. godinu određuje se nabava roba, radova i usluga za koje su </t>
  </si>
  <si>
    <t>Sudske pristojbe</t>
  </si>
  <si>
    <t>Javnobiljkežničke pristojbe</t>
  </si>
  <si>
    <t>Ostale pristojbe i naknade</t>
  </si>
  <si>
    <t>Nataša Lakoseljac</t>
  </si>
  <si>
    <t>KLASA: 400-02/14-01/1</t>
  </si>
  <si>
    <t>URBROJ: 2167-23-01-14-3</t>
  </si>
  <si>
    <t>Sv.Lovreč, 28.02.2014</t>
  </si>
  <si>
    <t>v.d. ravnateljica:</t>
  </si>
  <si>
    <t xml:space="preserve">planirana sredstva u Financijskom planu škole za 2014. godinu i čija je procijenjena vrijednost jednaka ili veća od 70.000,00 kn.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</si>
</sst>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45" fillId="0" borderId="0" xfId="0" applyNumberFormat="1" applyFont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vertical="center" wrapText="1"/>
    </xf>
    <xf numFmtId="164" fontId="9" fillId="0" borderId="10" xfId="0" applyNumberFormat="1" applyFont="1" applyBorder="1" applyAlignment="1">
      <alignment vertical="center"/>
    </xf>
    <xf numFmtId="164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64" fontId="46" fillId="0" borderId="10" xfId="0" applyNumberFormat="1" applyFont="1" applyBorder="1" applyAlignment="1">
      <alignment/>
    </xf>
    <xf numFmtId="0" fontId="46" fillId="0" borderId="10" xfId="0" applyFont="1" applyFill="1" applyBorder="1" applyAlignment="1">
      <alignment/>
    </xf>
    <xf numFmtId="14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164" fontId="46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 horizontal="center"/>
    </xf>
    <xf numFmtId="16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6" fillId="0" borderId="10" xfId="0" applyFont="1" applyFill="1" applyBorder="1" applyAlignment="1">
      <alignment horizontal="center" wrapText="1"/>
    </xf>
    <xf numFmtId="4" fontId="46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1" defaultTableStyle="TableStyleMedium9" defaultPivotStyle="PivotStyleLight16">
    <tableStyle name="Stil tablic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D22">
      <selection activeCell="J20" sqref="J20"/>
    </sheetView>
  </sheetViews>
  <sheetFormatPr defaultColWidth="9.140625" defaultRowHeight="15"/>
  <cols>
    <col min="1" max="1" width="5.7109375" style="0" customWidth="1"/>
    <col min="2" max="2" width="9.7109375" style="0" customWidth="1"/>
    <col min="3" max="3" width="8.57421875" style="0" customWidth="1"/>
    <col min="4" max="4" width="35.7109375" style="0" customWidth="1"/>
    <col min="5" max="5" width="12.28125" style="5" customWidth="1"/>
    <col min="6" max="6" width="15.57421875" style="5" hidden="1" customWidth="1"/>
    <col min="7" max="7" width="11.57421875" style="5" customWidth="1"/>
    <col min="8" max="8" width="15.57421875" style="0" customWidth="1"/>
    <col min="9" max="9" width="9.28125" style="0" customWidth="1"/>
    <col min="10" max="10" width="8.421875" style="0" customWidth="1"/>
    <col min="11" max="11" width="12.421875" style="0" customWidth="1"/>
    <col min="12" max="12" width="0.2890625" style="0" hidden="1" customWidth="1"/>
    <col min="13" max="14" width="9.140625" style="1" customWidth="1"/>
    <col min="15" max="15" width="9.140625" style="46" customWidth="1"/>
    <col min="16" max="16" width="12.7109375" style="46" bestFit="1" customWidth="1"/>
    <col min="17" max="17" width="11.7109375" style="0" bestFit="1" customWidth="1"/>
  </cols>
  <sheetData>
    <row r="1" ht="15">
      <c r="A1" t="s">
        <v>5</v>
      </c>
    </row>
    <row r="2" ht="15.75">
      <c r="A2" t="s">
        <v>60</v>
      </c>
    </row>
    <row r="3" ht="15">
      <c r="A3" t="s">
        <v>57</v>
      </c>
    </row>
    <row r="4" ht="15">
      <c r="A4" t="s">
        <v>109</v>
      </c>
    </row>
    <row r="5" ht="15">
      <c r="A5" t="s">
        <v>110</v>
      </c>
    </row>
    <row r="6" ht="15">
      <c r="A6" t="s">
        <v>111</v>
      </c>
    </row>
    <row r="8" spans="1:8" ht="15.75">
      <c r="A8" s="2" t="s">
        <v>48</v>
      </c>
      <c r="B8" s="2"/>
      <c r="C8" s="2"/>
      <c r="D8" s="2"/>
      <c r="E8" s="6"/>
      <c r="F8" s="6"/>
      <c r="G8" s="6"/>
      <c r="H8" s="2"/>
    </row>
    <row r="9" spans="1:9" ht="15.75">
      <c r="A9" s="2" t="s">
        <v>62</v>
      </c>
      <c r="B9" s="2"/>
      <c r="C9" s="2"/>
      <c r="D9" s="2"/>
      <c r="E9" s="6"/>
      <c r="F9" s="6"/>
      <c r="G9" s="6"/>
      <c r="H9" s="2"/>
      <c r="I9" s="1"/>
    </row>
    <row r="10" spans="1:8" ht="15.75">
      <c r="A10" s="2"/>
      <c r="B10" s="2"/>
      <c r="C10" s="2"/>
      <c r="D10" s="2"/>
      <c r="E10" s="6"/>
      <c r="F10" s="6"/>
      <c r="G10" s="6"/>
      <c r="H10" s="2"/>
    </row>
    <row r="11" spans="1:12" ht="15">
      <c r="A11" s="63" t="s">
        <v>103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5" ht="15.75">
      <c r="A12" s="4"/>
      <c r="E12" s="7" t="s">
        <v>17</v>
      </c>
    </row>
    <row r="13" ht="15.75">
      <c r="A13" s="2" t="s">
        <v>104</v>
      </c>
    </row>
    <row r="14" ht="15.75">
      <c r="A14" s="2" t="s">
        <v>113</v>
      </c>
    </row>
    <row r="15" ht="15.75">
      <c r="A15" s="2" t="s">
        <v>16</v>
      </c>
    </row>
    <row r="16" spans="1:12" ht="15">
      <c r="A16" s="9" t="s">
        <v>58</v>
      </c>
      <c r="B16" s="11"/>
      <c r="C16" s="11"/>
      <c r="D16" s="11"/>
      <c r="E16" s="12"/>
      <c r="F16" s="12"/>
      <c r="G16" s="12"/>
      <c r="H16" s="11"/>
      <c r="I16" s="11"/>
      <c r="J16" s="11"/>
      <c r="K16" s="11"/>
      <c r="L16" s="11"/>
    </row>
    <row r="17" spans="1:12" ht="15">
      <c r="A17" s="9" t="s">
        <v>59</v>
      </c>
      <c r="B17" s="11"/>
      <c r="C17" s="11"/>
      <c r="D17" s="11"/>
      <c r="E17" s="12"/>
      <c r="F17" s="12"/>
      <c r="G17" s="12"/>
      <c r="H17" s="11"/>
      <c r="I17" s="11"/>
      <c r="J17" s="11"/>
      <c r="K17" s="11"/>
      <c r="L17" s="11"/>
    </row>
    <row r="18" spans="1:5" ht="15.75">
      <c r="A18" s="4"/>
      <c r="E18" s="7" t="s">
        <v>14</v>
      </c>
    </row>
    <row r="19" ht="15.75">
      <c r="A19" s="2" t="s">
        <v>61</v>
      </c>
    </row>
    <row r="20" ht="15.75">
      <c r="A20" s="2" t="s">
        <v>49</v>
      </c>
    </row>
    <row r="21" spans="1:8" ht="15.75">
      <c r="A21" s="4"/>
      <c r="B21" s="2"/>
      <c r="C21" s="2"/>
      <c r="D21" s="2"/>
      <c r="E21" s="8" t="s">
        <v>15</v>
      </c>
      <c r="F21" s="6"/>
      <c r="G21" s="6"/>
      <c r="H21" s="2"/>
    </row>
    <row r="22" spans="1:8" ht="15.75">
      <c r="A22" s="2" t="s">
        <v>47</v>
      </c>
      <c r="B22" s="2"/>
      <c r="C22" s="2"/>
      <c r="D22" s="2"/>
      <c r="E22" s="6"/>
      <c r="F22" s="6"/>
      <c r="G22" s="6"/>
      <c r="H22" s="2"/>
    </row>
    <row r="24" spans="1:13" ht="58.5" customHeight="1">
      <c r="A24" s="17" t="s">
        <v>0</v>
      </c>
      <c r="B24" s="17" t="s">
        <v>1</v>
      </c>
      <c r="C24" s="17" t="s">
        <v>52</v>
      </c>
      <c r="D24" s="17" t="s">
        <v>2</v>
      </c>
      <c r="E24" s="18" t="s">
        <v>3</v>
      </c>
      <c r="F24" s="19"/>
      <c r="G24" s="20" t="s">
        <v>56</v>
      </c>
      <c r="H24" s="17" t="s">
        <v>4</v>
      </c>
      <c r="I24" s="21" t="s">
        <v>50</v>
      </c>
      <c r="J24" s="21" t="s">
        <v>51</v>
      </c>
      <c r="K24" s="17" t="s">
        <v>77</v>
      </c>
      <c r="L24" s="17" t="s">
        <v>54</v>
      </c>
      <c r="M24" s="51" t="s">
        <v>46</v>
      </c>
    </row>
    <row r="25" spans="1:16" ht="15">
      <c r="A25" s="22"/>
      <c r="B25" s="37">
        <v>3221</v>
      </c>
      <c r="C25" s="23"/>
      <c r="D25" s="38" t="s">
        <v>63</v>
      </c>
      <c r="E25" s="25"/>
      <c r="F25" s="25"/>
      <c r="G25" s="25"/>
      <c r="H25" s="24"/>
      <c r="I25" s="26"/>
      <c r="J25" s="27"/>
      <c r="K25" s="23"/>
      <c r="O25" s="46">
        <v>3221</v>
      </c>
      <c r="P25" s="53">
        <f>SUM(G26:G33)</f>
        <v>31817.5</v>
      </c>
    </row>
    <row r="26" spans="1:16" ht="15">
      <c r="A26" s="22"/>
      <c r="B26" s="23">
        <v>32211</v>
      </c>
      <c r="C26" s="23"/>
      <c r="D26" s="24" t="s">
        <v>7</v>
      </c>
      <c r="E26" s="25">
        <v>1492</v>
      </c>
      <c r="F26" s="25"/>
      <c r="G26" s="25">
        <v>1865</v>
      </c>
      <c r="H26" s="24" t="s">
        <v>6</v>
      </c>
      <c r="I26" s="26"/>
      <c r="J26" s="27"/>
      <c r="K26" s="23"/>
      <c r="O26" s="46">
        <v>3222</v>
      </c>
      <c r="P26" s="53">
        <f>SUM(E36:E43)</f>
        <v>136300</v>
      </c>
    </row>
    <row r="27" spans="1:16" ht="15">
      <c r="A27" s="22"/>
      <c r="B27" s="23"/>
      <c r="C27" s="23"/>
      <c r="D27" s="24" t="s">
        <v>64</v>
      </c>
      <c r="E27" s="25">
        <v>1575</v>
      </c>
      <c r="F27" s="25"/>
      <c r="G27" s="25">
        <v>1970</v>
      </c>
      <c r="H27" s="24" t="s">
        <v>6</v>
      </c>
      <c r="I27" s="26"/>
      <c r="J27" s="27"/>
      <c r="K27" s="23"/>
      <c r="O27" s="46">
        <v>3223</v>
      </c>
      <c r="P27" s="53">
        <f>SUM(G45:G48)</f>
        <v>201875</v>
      </c>
    </row>
    <row r="28" spans="1:16" ht="15">
      <c r="A28" s="22"/>
      <c r="B28" s="23"/>
      <c r="C28" s="23"/>
      <c r="D28" s="24" t="s">
        <v>8</v>
      </c>
      <c r="E28" s="25">
        <v>2384</v>
      </c>
      <c r="F28" s="25"/>
      <c r="G28" s="25">
        <v>2980</v>
      </c>
      <c r="H28" s="24" t="s">
        <v>6</v>
      </c>
      <c r="I28" s="26"/>
      <c r="J28" s="27"/>
      <c r="K28" s="23"/>
      <c r="O28" s="46">
        <v>3224</v>
      </c>
      <c r="P28" s="53">
        <f>SUM(G50:G53)</f>
        <v>5812.5</v>
      </c>
    </row>
    <row r="29" spans="1:16" ht="15">
      <c r="A29" s="22"/>
      <c r="B29" s="23"/>
      <c r="C29" s="23"/>
      <c r="D29" s="24" t="s">
        <v>9</v>
      </c>
      <c r="E29" s="25">
        <v>668</v>
      </c>
      <c r="F29" s="25"/>
      <c r="G29" s="25">
        <v>835</v>
      </c>
      <c r="H29" s="24" t="s">
        <v>6</v>
      </c>
      <c r="I29" s="26"/>
      <c r="J29" s="27"/>
      <c r="K29" s="23"/>
      <c r="O29" s="46">
        <v>3225</v>
      </c>
      <c r="P29" s="53">
        <f>G55</f>
        <v>4000</v>
      </c>
    </row>
    <row r="30" spans="1:16" ht="16.5" customHeight="1">
      <c r="A30" s="22"/>
      <c r="B30" s="23">
        <v>32212</v>
      </c>
      <c r="C30" s="23"/>
      <c r="D30" s="28" t="s">
        <v>55</v>
      </c>
      <c r="E30" s="25">
        <v>1531</v>
      </c>
      <c r="F30" s="25"/>
      <c r="G30" s="25">
        <f aca="true" t="shared" si="0" ref="G30:G57">E30*M30/N30+E30</f>
        <v>1913.75</v>
      </c>
      <c r="H30" s="24" t="s">
        <v>6</v>
      </c>
      <c r="I30" s="26"/>
      <c r="J30" s="27"/>
      <c r="K30" s="23"/>
      <c r="M30" s="1">
        <v>25</v>
      </c>
      <c r="N30" s="1">
        <v>100</v>
      </c>
      <c r="O30" s="46">
        <v>3227</v>
      </c>
      <c r="P30" s="53">
        <f>G57</f>
        <v>2000</v>
      </c>
    </row>
    <row r="31" spans="1:16" ht="15">
      <c r="A31" s="22"/>
      <c r="B31" s="23">
        <v>32214</v>
      </c>
      <c r="C31" s="23"/>
      <c r="D31" s="29" t="s">
        <v>10</v>
      </c>
      <c r="E31" s="25">
        <v>7380</v>
      </c>
      <c r="F31" s="25"/>
      <c r="G31" s="25">
        <f t="shared" si="0"/>
        <v>9225</v>
      </c>
      <c r="H31" s="24" t="s">
        <v>6</v>
      </c>
      <c r="I31" s="26"/>
      <c r="J31" s="27"/>
      <c r="K31" s="23"/>
      <c r="M31" s="1">
        <v>25</v>
      </c>
      <c r="N31" s="1">
        <v>100</v>
      </c>
      <c r="P31" s="54">
        <f>SUM(P25:P30)</f>
        <v>381805</v>
      </c>
    </row>
    <row r="32" spans="1:14" ht="15">
      <c r="A32" s="22"/>
      <c r="B32" s="23">
        <v>32216</v>
      </c>
      <c r="C32" s="23"/>
      <c r="D32" s="29" t="s">
        <v>11</v>
      </c>
      <c r="E32" s="25">
        <v>10100</v>
      </c>
      <c r="F32" s="25"/>
      <c r="G32" s="25">
        <f t="shared" si="0"/>
        <v>12625</v>
      </c>
      <c r="H32" s="24" t="s">
        <v>6</v>
      </c>
      <c r="I32" s="26"/>
      <c r="J32" s="27"/>
      <c r="K32" s="23"/>
      <c r="M32" s="1">
        <v>25</v>
      </c>
      <c r="N32" s="1">
        <v>100</v>
      </c>
    </row>
    <row r="33" spans="1:17" ht="15">
      <c r="A33" s="22"/>
      <c r="B33" s="23">
        <v>32219</v>
      </c>
      <c r="C33" s="23"/>
      <c r="D33" s="29" t="s">
        <v>12</v>
      </c>
      <c r="E33" s="25">
        <v>323</v>
      </c>
      <c r="F33" s="25"/>
      <c r="G33" s="25">
        <f t="shared" si="0"/>
        <v>403.75</v>
      </c>
      <c r="H33" s="24" t="s">
        <v>6</v>
      </c>
      <c r="I33" s="26"/>
      <c r="J33" s="27"/>
      <c r="K33" s="23"/>
      <c r="M33" s="1">
        <v>25</v>
      </c>
      <c r="N33" s="1">
        <v>100</v>
      </c>
      <c r="O33" s="46">
        <v>3231</v>
      </c>
      <c r="P33" s="53">
        <f>SUM(G59:G61)</f>
        <v>16000</v>
      </c>
      <c r="Q33" s="3"/>
    </row>
    <row r="34" spans="1:17" ht="15">
      <c r="A34" s="22"/>
      <c r="B34" s="37">
        <v>3222</v>
      </c>
      <c r="C34" s="23"/>
      <c r="D34" s="39" t="s">
        <v>65</v>
      </c>
      <c r="E34" s="25"/>
      <c r="F34" s="25"/>
      <c r="G34" s="25"/>
      <c r="H34" s="24"/>
      <c r="I34" s="26"/>
      <c r="J34" s="27"/>
      <c r="K34" s="23"/>
      <c r="O34" s="46">
        <v>3232</v>
      </c>
      <c r="P34" s="53">
        <f>SUM(G63:G64)</f>
        <v>8000</v>
      </c>
      <c r="Q34" s="3"/>
    </row>
    <row r="35" spans="1:17" ht="15">
      <c r="A35" s="22"/>
      <c r="B35" s="23">
        <v>32224</v>
      </c>
      <c r="C35" s="23"/>
      <c r="D35" s="29" t="s">
        <v>66</v>
      </c>
      <c r="E35" s="25"/>
      <c r="F35" s="25"/>
      <c r="G35" s="25"/>
      <c r="H35" s="24"/>
      <c r="I35" s="26"/>
      <c r="J35" s="27"/>
      <c r="K35" s="23"/>
      <c r="O35" s="46">
        <v>3233</v>
      </c>
      <c r="P35" s="53">
        <f>SUM(G66)</f>
        <v>2000</v>
      </c>
      <c r="Q35" s="3"/>
    </row>
    <row r="36" spans="1:16" ht="15">
      <c r="A36" s="22"/>
      <c r="B36" s="23"/>
      <c r="C36" s="23"/>
      <c r="D36" s="29" t="s">
        <v>67</v>
      </c>
      <c r="E36" s="25">
        <v>21000</v>
      </c>
      <c r="F36" s="25"/>
      <c r="G36" s="25">
        <f t="shared" si="0"/>
        <v>26250</v>
      </c>
      <c r="H36" s="24" t="s">
        <v>6</v>
      </c>
      <c r="I36" s="26"/>
      <c r="J36" s="27"/>
      <c r="K36" s="23"/>
      <c r="M36" s="1">
        <v>25</v>
      </c>
      <c r="N36" s="1">
        <v>100</v>
      </c>
      <c r="O36" s="46">
        <v>3234</v>
      </c>
      <c r="P36" s="53">
        <f>SUM(G68:G71)</f>
        <v>16125</v>
      </c>
    </row>
    <row r="37" spans="1:16" ht="15">
      <c r="A37" s="22"/>
      <c r="B37" s="23"/>
      <c r="C37" s="23"/>
      <c r="D37" s="29" t="s">
        <v>68</v>
      </c>
      <c r="E37" s="25">
        <v>9000</v>
      </c>
      <c r="F37" s="25"/>
      <c r="G37" s="25">
        <f t="shared" si="0"/>
        <v>11250</v>
      </c>
      <c r="H37" s="24" t="s">
        <v>6</v>
      </c>
      <c r="I37" s="26"/>
      <c r="J37" s="27"/>
      <c r="K37" s="23"/>
      <c r="M37" s="1">
        <v>25</v>
      </c>
      <c r="N37" s="1">
        <v>100</v>
      </c>
      <c r="O37" s="46">
        <v>3236</v>
      </c>
      <c r="P37" s="53">
        <f>SUM(G73:G75)</f>
        <v>11000</v>
      </c>
    </row>
    <row r="38" spans="1:16" ht="15">
      <c r="A38" s="22"/>
      <c r="B38" s="23"/>
      <c r="C38" s="23"/>
      <c r="D38" s="29" t="s">
        <v>69</v>
      </c>
      <c r="E38" s="25">
        <v>9000</v>
      </c>
      <c r="F38" s="25"/>
      <c r="G38" s="25">
        <f t="shared" si="0"/>
        <v>11250</v>
      </c>
      <c r="H38" s="24" t="s">
        <v>6</v>
      </c>
      <c r="I38" s="26"/>
      <c r="J38" s="27"/>
      <c r="K38" s="23"/>
      <c r="M38" s="1">
        <v>25</v>
      </c>
      <c r="N38" s="1">
        <v>100</v>
      </c>
      <c r="O38" s="46">
        <v>3237</v>
      </c>
      <c r="P38" s="53">
        <f>SUM(G77:G78)</f>
        <v>51500</v>
      </c>
    </row>
    <row r="39" spans="1:16" ht="15">
      <c r="A39" s="22"/>
      <c r="B39" s="23"/>
      <c r="C39" s="23"/>
      <c r="D39" s="29" t="s">
        <v>78</v>
      </c>
      <c r="E39" s="25">
        <v>21500</v>
      </c>
      <c r="F39" s="25"/>
      <c r="G39" s="25">
        <v>26875</v>
      </c>
      <c r="H39" s="24" t="s">
        <v>6</v>
      </c>
      <c r="I39" s="26"/>
      <c r="J39" s="27"/>
      <c r="K39" s="23"/>
      <c r="M39" s="1">
        <v>25</v>
      </c>
      <c r="O39" s="46">
        <v>3238</v>
      </c>
      <c r="P39" s="53">
        <f>SUM(G80)</f>
        <v>4375</v>
      </c>
    </row>
    <row r="40" spans="1:16" ht="15">
      <c r="A40" s="22"/>
      <c r="B40" s="23"/>
      <c r="C40" s="23"/>
      <c r="D40" s="29" t="s">
        <v>70</v>
      </c>
      <c r="E40" s="25">
        <v>18800</v>
      </c>
      <c r="F40" s="25"/>
      <c r="G40" s="25">
        <f t="shared" si="0"/>
        <v>23500</v>
      </c>
      <c r="H40" s="24" t="s">
        <v>6</v>
      </c>
      <c r="I40" s="26"/>
      <c r="J40" s="27"/>
      <c r="K40" s="23"/>
      <c r="M40" s="1">
        <v>25</v>
      </c>
      <c r="N40" s="1">
        <v>100</v>
      </c>
      <c r="O40" s="46">
        <v>3239</v>
      </c>
      <c r="P40" s="53">
        <f>SUM(G82:G84)</f>
        <v>8500</v>
      </c>
    </row>
    <row r="41" spans="1:16" ht="15">
      <c r="A41" s="22"/>
      <c r="B41" s="23"/>
      <c r="C41" s="23"/>
      <c r="D41" s="29" t="s">
        <v>75</v>
      </c>
      <c r="E41" s="25">
        <v>18000</v>
      </c>
      <c r="F41" s="25"/>
      <c r="G41" s="25">
        <f t="shared" si="0"/>
        <v>22500</v>
      </c>
      <c r="H41" s="24" t="s">
        <v>6</v>
      </c>
      <c r="I41" s="26"/>
      <c r="J41" s="27"/>
      <c r="K41" s="23"/>
      <c r="M41" s="1">
        <v>25</v>
      </c>
      <c r="N41" s="1">
        <v>100</v>
      </c>
      <c r="P41" s="54">
        <f>SUM(P33:P40)</f>
        <v>117500</v>
      </c>
    </row>
    <row r="42" spans="1:14" ht="15">
      <c r="A42" s="22"/>
      <c r="B42" s="23"/>
      <c r="C42" s="23"/>
      <c r="D42" s="29" t="s">
        <v>74</v>
      </c>
      <c r="E42" s="25">
        <v>13500</v>
      </c>
      <c r="F42" s="25"/>
      <c r="G42" s="25">
        <f t="shared" si="0"/>
        <v>16875</v>
      </c>
      <c r="H42" s="24" t="s">
        <v>6</v>
      </c>
      <c r="I42" s="26"/>
      <c r="J42" s="27"/>
      <c r="K42" s="23"/>
      <c r="M42" s="1">
        <v>25</v>
      </c>
      <c r="N42" s="1">
        <v>100</v>
      </c>
    </row>
    <row r="43" spans="1:16" ht="15">
      <c r="A43" s="22"/>
      <c r="B43" s="23"/>
      <c r="C43" s="23"/>
      <c r="D43" s="29" t="s">
        <v>13</v>
      </c>
      <c r="E43" s="25">
        <v>25500</v>
      </c>
      <c r="F43" s="25"/>
      <c r="G43" s="25">
        <f t="shared" si="0"/>
        <v>31875</v>
      </c>
      <c r="H43" s="24" t="s">
        <v>6</v>
      </c>
      <c r="I43" s="26"/>
      <c r="J43" s="27"/>
      <c r="K43" s="23"/>
      <c r="M43" s="1">
        <v>25</v>
      </c>
      <c r="N43" s="1">
        <v>100</v>
      </c>
      <c r="O43" s="46">
        <v>3292</v>
      </c>
      <c r="P43" s="53">
        <f>G86</f>
        <v>5500</v>
      </c>
    </row>
    <row r="44" spans="1:16" ht="15">
      <c r="A44" s="22"/>
      <c r="B44" s="37">
        <v>3223</v>
      </c>
      <c r="C44" s="23"/>
      <c r="D44" s="39" t="s">
        <v>76</v>
      </c>
      <c r="E44" s="25"/>
      <c r="F44" s="25"/>
      <c r="G44" s="25"/>
      <c r="H44" s="24"/>
      <c r="I44" s="26"/>
      <c r="J44" s="27"/>
      <c r="K44" s="23"/>
      <c r="O44" s="46">
        <v>3294</v>
      </c>
      <c r="P44" s="53">
        <f>G88</f>
        <v>1250</v>
      </c>
    </row>
    <row r="45" spans="1:16" ht="18" customHeight="1">
      <c r="A45" s="22"/>
      <c r="B45" s="23">
        <v>32231</v>
      </c>
      <c r="C45" s="23"/>
      <c r="D45" s="26" t="s">
        <v>71</v>
      </c>
      <c r="E45" s="30">
        <v>32500</v>
      </c>
      <c r="F45" s="25"/>
      <c r="G45" s="25">
        <f t="shared" si="0"/>
        <v>40625</v>
      </c>
      <c r="H45" s="28" t="s">
        <v>6</v>
      </c>
      <c r="I45" s="26"/>
      <c r="J45" s="27"/>
      <c r="K45" s="23"/>
      <c r="M45" s="1">
        <v>25</v>
      </c>
      <c r="N45" s="1">
        <v>100</v>
      </c>
      <c r="O45" s="46">
        <v>3295</v>
      </c>
      <c r="P45" s="53">
        <f>G90</f>
        <v>1000</v>
      </c>
    </row>
    <row r="46" spans="1:16" ht="17.25" customHeight="1">
      <c r="A46" s="22"/>
      <c r="B46" s="23">
        <v>32231</v>
      </c>
      <c r="C46" s="23"/>
      <c r="D46" s="26" t="s">
        <v>72</v>
      </c>
      <c r="E46" s="30">
        <v>34000</v>
      </c>
      <c r="F46" s="25"/>
      <c r="G46" s="25">
        <f t="shared" si="0"/>
        <v>42500</v>
      </c>
      <c r="H46" s="28" t="s">
        <v>6</v>
      </c>
      <c r="I46" s="26"/>
      <c r="J46" s="27"/>
      <c r="K46" s="23"/>
      <c r="M46" s="1">
        <v>25</v>
      </c>
      <c r="N46" s="1">
        <v>100</v>
      </c>
      <c r="O46" s="46">
        <v>3299</v>
      </c>
      <c r="P46" s="53">
        <f>G95</f>
        <v>1000</v>
      </c>
    </row>
    <row r="47" spans="1:16" ht="15">
      <c r="A47" s="22"/>
      <c r="B47" s="23">
        <v>32234</v>
      </c>
      <c r="C47" s="23"/>
      <c r="D47" s="29" t="s">
        <v>73</v>
      </c>
      <c r="E47" s="25">
        <v>11000</v>
      </c>
      <c r="F47" s="25"/>
      <c r="G47" s="25">
        <f t="shared" si="0"/>
        <v>13750</v>
      </c>
      <c r="H47" s="24" t="s">
        <v>6</v>
      </c>
      <c r="I47" s="26"/>
      <c r="J47" s="27"/>
      <c r="K47" s="23"/>
      <c r="M47" s="1">
        <v>25</v>
      </c>
      <c r="N47" s="1">
        <v>100</v>
      </c>
      <c r="P47" s="54">
        <f>SUM(P43:P46)</f>
        <v>8750</v>
      </c>
    </row>
    <row r="48" spans="1:14" ht="27" customHeight="1">
      <c r="A48" s="22"/>
      <c r="B48" s="23">
        <v>32239</v>
      </c>
      <c r="C48" s="23"/>
      <c r="D48" s="29" t="s">
        <v>18</v>
      </c>
      <c r="E48" s="25">
        <v>84000</v>
      </c>
      <c r="F48" s="25"/>
      <c r="G48" s="25">
        <f t="shared" si="0"/>
        <v>105000</v>
      </c>
      <c r="H48" s="28" t="s">
        <v>19</v>
      </c>
      <c r="I48" s="26" t="s">
        <v>20</v>
      </c>
      <c r="J48" s="27"/>
      <c r="K48" s="23"/>
      <c r="M48" s="1">
        <v>25</v>
      </c>
      <c r="N48" s="1">
        <v>100</v>
      </c>
    </row>
    <row r="49" spans="1:16" ht="17.25" customHeight="1">
      <c r="A49" s="22"/>
      <c r="B49" s="37">
        <v>3224</v>
      </c>
      <c r="C49" s="23"/>
      <c r="D49" s="39" t="s">
        <v>79</v>
      </c>
      <c r="E49" s="25"/>
      <c r="F49" s="25"/>
      <c r="G49" s="25"/>
      <c r="H49" s="28"/>
      <c r="I49" s="26"/>
      <c r="J49" s="27"/>
      <c r="K49" s="23"/>
      <c r="O49" s="46">
        <v>3431</v>
      </c>
      <c r="P49" s="54">
        <f>G97</f>
        <v>2500</v>
      </c>
    </row>
    <row r="50" spans="1:16" ht="15">
      <c r="A50" s="22"/>
      <c r="B50" s="23">
        <v>32241</v>
      </c>
      <c r="C50" s="23"/>
      <c r="D50" s="29" t="s">
        <v>21</v>
      </c>
      <c r="E50" s="25">
        <v>650</v>
      </c>
      <c r="F50" s="25"/>
      <c r="G50" s="25">
        <f t="shared" si="0"/>
        <v>812.5</v>
      </c>
      <c r="H50" s="24" t="s">
        <v>6</v>
      </c>
      <c r="I50" s="26"/>
      <c r="J50" s="27"/>
      <c r="K50" s="23"/>
      <c r="M50" s="1">
        <v>25</v>
      </c>
      <c r="N50" s="1">
        <v>100</v>
      </c>
      <c r="P50" s="55"/>
    </row>
    <row r="51" spans="1:16" ht="15">
      <c r="A51" s="22"/>
      <c r="B51" s="23">
        <v>32242</v>
      </c>
      <c r="C51" s="23"/>
      <c r="D51" s="29" t="s">
        <v>22</v>
      </c>
      <c r="E51" s="25">
        <v>2300</v>
      </c>
      <c r="F51" s="25"/>
      <c r="G51" s="25">
        <f t="shared" si="0"/>
        <v>2875</v>
      </c>
      <c r="H51" s="24" t="s">
        <v>6</v>
      </c>
      <c r="I51" s="26"/>
      <c r="J51" s="27"/>
      <c r="K51" s="23"/>
      <c r="M51" s="1">
        <v>25</v>
      </c>
      <c r="N51" s="1">
        <v>100</v>
      </c>
      <c r="O51" s="52">
        <v>3722</v>
      </c>
      <c r="P51" s="54">
        <f>G99</f>
        <v>437500</v>
      </c>
    </row>
    <row r="52" spans="1:14" ht="15">
      <c r="A52" s="22"/>
      <c r="B52" s="23">
        <v>32243</v>
      </c>
      <c r="C52" s="23"/>
      <c r="D52" s="29" t="s">
        <v>26</v>
      </c>
      <c r="E52" s="41">
        <v>1500</v>
      </c>
      <c r="F52" s="25"/>
      <c r="G52" s="25">
        <f t="shared" si="0"/>
        <v>1875</v>
      </c>
      <c r="H52" s="24" t="s">
        <v>6</v>
      </c>
      <c r="I52" s="26"/>
      <c r="J52" s="27"/>
      <c r="K52" s="23"/>
      <c r="M52" s="1">
        <v>25</v>
      </c>
      <c r="N52" s="1">
        <v>100</v>
      </c>
    </row>
    <row r="53" spans="1:16" ht="15">
      <c r="A53" s="22"/>
      <c r="B53" s="23">
        <v>32244</v>
      </c>
      <c r="C53" s="23"/>
      <c r="D53" s="29" t="s">
        <v>23</v>
      </c>
      <c r="E53" s="41">
        <v>200</v>
      </c>
      <c r="F53" s="25"/>
      <c r="G53" s="25">
        <v>250</v>
      </c>
      <c r="H53" s="24" t="s">
        <v>6</v>
      </c>
      <c r="I53" s="26"/>
      <c r="J53" s="27"/>
      <c r="K53" s="23"/>
      <c r="O53" s="56">
        <v>3</v>
      </c>
      <c r="P53" s="57">
        <f>P31+P41+P47+P49+P51</f>
        <v>948055</v>
      </c>
    </row>
    <row r="54" spans="1:11" ht="15">
      <c r="A54" s="22"/>
      <c r="B54" s="37">
        <v>3225</v>
      </c>
      <c r="C54" s="23"/>
      <c r="D54" s="39" t="s">
        <v>80</v>
      </c>
      <c r="E54" s="41"/>
      <c r="F54" s="25"/>
      <c r="G54" s="25"/>
      <c r="H54" s="24"/>
      <c r="I54" s="26"/>
      <c r="J54" s="27"/>
      <c r="K54" s="23"/>
    </row>
    <row r="55" spans="1:14" ht="15">
      <c r="A55" s="22"/>
      <c r="B55" s="23">
        <v>32251</v>
      </c>
      <c r="C55" s="23"/>
      <c r="D55" s="29" t="s">
        <v>24</v>
      </c>
      <c r="E55" s="25">
        <v>3200</v>
      </c>
      <c r="F55" s="25"/>
      <c r="G55" s="25">
        <f t="shared" si="0"/>
        <v>4000</v>
      </c>
      <c r="H55" s="24" t="s">
        <v>6</v>
      </c>
      <c r="I55" s="26"/>
      <c r="J55" s="27"/>
      <c r="K55" s="23"/>
      <c r="M55" s="1">
        <v>25</v>
      </c>
      <c r="N55" s="1">
        <v>100</v>
      </c>
    </row>
    <row r="56" spans="1:16" ht="15">
      <c r="A56" s="22"/>
      <c r="B56" s="37">
        <v>3227</v>
      </c>
      <c r="C56" s="23"/>
      <c r="D56" s="39" t="s">
        <v>25</v>
      </c>
      <c r="E56" s="25"/>
      <c r="F56" s="25"/>
      <c r="G56" s="25"/>
      <c r="H56" s="24"/>
      <c r="I56" s="26"/>
      <c r="J56" s="27"/>
      <c r="K56" s="23"/>
      <c r="O56" s="46">
        <v>4221</v>
      </c>
      <c r="P56" s="54">
        <f>G101</f>
        <v>21875</v>
      </c>
    </row>
    <row r="57" spans="1:16" ht="15">
      <c r="A57" s="22"/>
      <c r="B57" s="23">
        <v>32271</v>
      </c>
      <c r="C57" s="23"/>
      <c r="D57" s="29" t="s">
        <v>25</v>
      </c>
      <c r="E57" s="25">
        <v>1600</v>
      </c>
      <c r="F57" s="25"/>
      <c r="G57" s="25">
        <f t="shared" si="0"/>
        <v>2000</v>
      </c>
      <c r="H57" s="24" t="s">
        <v>6</v>
      </c>
      <c r="I57" s="26"/>
      <c r="J57" s="27"/>
      <c r="K57" s="23"/>
      <c r="M57" s="1">
        <v>25</v>
      </c>
      <c r="N57" s="1">
        <v>100</v>
      </c>
      <c r="P57" s="55"/>
    </row>
    <row r="58" spans="1:16" ht="15">
      <c r="A58" s="22"/>
      <c r="B58" s="37">
        <v>3231</v>
      </c>
      <c r="C58" s="23"/>
      <c r="D58" s="39" t="s">
        <v>81</v>
      </c>
      <c r="E58" s="25"/>
      <c r="F58" s="25"/>
      <c r="G58" s="25"/>
      <c r="H58" s="24"/>
      <c r="I58" s="26"/>
      <c r="J58" s="27"/>
      <c r="K58" s="23"/>
      <c r="O58" s="46">
        <v>4241</v>
      </c>
      <c r="P58" s="54">
        <f>G103</f>
        <v>1500</v>
      </c>
    </row>
    <row r="59" spans="1:16" s="9" customFormat="1" ht="15">
      <c r="A59" s="22"/>
      <c r="B59" s="31">
        <v>32311</v>
      </c>
      <c r="C59" s="31"/>
      <c r="D59" s="22" t="s">
        <v>27</v>
      </c>
      <c r="E59" s="32">
        <v>10100</v>
      </c>
      <c r="F59" s="32"/>
      <c r="G59" s="32">
        <f>E59*M59/N59+E59</f>
        <v>12625</v>
      </c>
      <c r="H59" s="33" t="s">
        <v>6</v>
      </c>
      <c r="I59" s="26"/>
      <c r="J59" s="27"/>
      <c r="K59" s="23"/>
      <c r="M59" s="1">
        <v>25</v>
      </c>
      <c r="N59" s="1">
        <v>100</v>
      </c>
      <c r="O59" s="1"/>
      <c r="P59" s="1"/>
    </row>
    <row r="60" spans="1:16" ht="15">
      <c r="A60" s="22"/>
      <c r="B60" s="23">
        <v>32312</v>
      </c>
      <c r="C60" s="23"/>
      <c r="D60" s="29" t="s">
        <v>28</v>
      </c>
      <c r="E60" s="25">
        <v>1800</v>
      </c>
      <c r="F60" s="25"/>
      <c r="G60" s="25">
        <f>E60*M60/N60+E60</f>
        <v>2250</v>
      </c>
      <c r="H60" s="24" t="s">
        <v>6</v>
      </c>
      <c r="I60" s="26"/>
      <c r="J60" s="27"/>
      <c r="K60" s="23"/>
      <c r="M60" s="1">
        <v>25</v>
      </c>
      <c r="N60" s="1">
        <v>100</v>
      </c>
      <c r="O60" s="56">
        <v>4</v>
      </c>
      <c r="P60" s="58">
        <f>SUM(P56:P58)</f>
        <v>23375</v>
      </c>
    </row>
    <row r="61" spans="1:11" ht="15">
      <c r="A61" s="22"/>
      <c r="B61" s="23">
        <v>32313</v>
      </c>
      <c r="C61" s="23"/>
      <c r="D61" s="29" t="s">
        <v>82</v>
      </c>
      <c r="E61" s="25">
        <v>900</v>
      </c>
      <c r="F61" s="25"/>
      <c r="G61" s="25">
        <v>1125</v>
      </c>
      <c r="H61" s="24" t="s">
        <v>6</v>
      </c>
      <c r="I61" s="26"/>
      <c r="J61" s="27"/>
      <c r="K61" s="23"/>
    </row>
    <row r="62" spans="1:11" ht="15">
      <c r="A62" s="22"/>
      <c r="B62" s="37">
        <v>3232</v>
      </c>
      <c r="C62" s="23"/>
      <c r="D62" s="39" t="s">
        <v>83</v>
      </c>
      <c r="E62" s="25"/>
      <c r="F62" s="25"/>
      <c r="G62" s="25"/>
      <c r="H62" s="24"/>
      <c r="I62" s="26"/>
      <c r="J62" s="27"/>
      <c r="K62" s="23"/>
    </row>
    <row r="63" spans="1:11" ht="15">
      <c r="A63" s="22"/>
      <c r="B63" s="23">
        <v>32322</v>
      </c>
      <c r="C63" s="23"/>
      <c r="D63" s="29" t="s">
        <v>29</v>
      </c>
      <c r="E63" s="25">
        <v>4000</v>
      </c>
      <c r="F63" s="25"/>
      <c r="G63" s="25">
        <v>5000</v>
      </c>
      <c r="H63" s="24" t="s">
        <v>6</v>
      </c>
      <c r="I63" s="26"/>
      <c r="J63" s="27"/>
      <c r="K63" s="23"/>
    </row>
    <row r="64" spans="1:14" ht="15">
      <c r="A64" s="22"/>
      <c r="B64" s="23">
        <v>32329</v>
      </c>
      <c r="C64" s="23"/>
      <c r="D64" s="29" t="s">
        <v>53</v>
      </c>
      <c r="E64" s="25">
        <v>2400</v>
      </c>
      <c r="F64" s="25"/>
      <c r="G64" s="25">
        <f>E64*M64/N64+E64</f>
        <v>3000</v>
      </c>
      <c r="H64" s="24" t="s">
        <v>6</v>
      </c>
      <c r="I64" s="26"/>
      <c r="J64" s="27"/>
      <c r="K64" s="23"/>
      <c r="M64" s="1">
        <v>25</v>
      </c>
      <c r="N64" s="1">
        <v>100</v>
      </c>
    </row>
    <row r="65" spans="1:11" ht="15">
      <c r="A65" s="22"/>
      <c r="B65" s="37">
        <v>3233</v>
      </c>
      <c r="C65" s="23"/>
      <c r="D65" s="39" t="s">
        <v>84</v>
      </c>
      <c r="E65" s="25"/>
      <c r="F65" s="25"/>
      <c r="G65" s="25"/>
      <c r="H65" s="24"/>
      <c r="I65" s="26"/>
      <c r="J65" s="27"/>
      <c r="K65" s="23"/>
    </row>
    <row r="66" spans="1:11" ht="15">
      <c r="A66" s="22"/>
      <c r="B66" s="59">
        <v>32339</v>
      </c>
      <c r="C66" s="59"/>
      <c r="D66" s="49" t="s">
        <v>85</v>
      </c>
      <c r="E66" s="25">
        <v>1600</v>
      </c>
      <c r="F66" s="25"/>
      <c r="G66" s="25">
        <v>2000</v>
      </c>
      <c r="H66" s="24" t="s">
        <v>6</v>
      </c>
      <c r="I66" s="26"/>
      <c r="J66" s="27"/>
      <c r="K66" s="23"/>
    </row>
    <row r="67" spans="1:11" ht="15">
      <c r="A67" s="22"/>
      <c r="B67" s="60">
        <v>3234</v>
      </c>
      <c r="C67" s="59"/>
      <c r="D67" s="61" t="s">
        <v>30</v>
      </c>
      <c r="E67" s="25"/>
      <c r="F67" s="25"/>
      <c r="G67" s="25"/>
      <c r="H67" s="24"/>
      <c r="I67" s="26"/>
      <c r="J67" s="27"/>
      <c r="K67" s="23"/>
    </row>
    <row r="68" spans="1:14" ht="15">
      <c r="A68" s="22"/>
      <c r="B68" s="59">
        <v>32341</v>
      </c>
      <c r="C68" s="59"/>
      <c r="D68" s="62" t="s">
        <v>30</v>
      </c>
      <c r="E68" s="25">
        <v>8000</v>
      </c>
      <c r="F68" s="25"/>
      <c r="G68" s="25">
        <f>E68*M68/N68+E68</f>
        <v>10000</v>
      </c>
      <c r="H68" s="24" t="s">
        <v>6</v>
      </c>
      <c r="I68" s="26"/>
      <c r="J68" s="27"/>
      <c r="K68" s="23"/>
      <c r="M68" s="1">
        <v>25</v>
      </c>
      <c r="N68" s="1">
        <v>100</v>
      </c>
    </row>
    <row r="69" spans="1:14" ht="15">
      <c r="A69" s="22"/>
      <c r="B69" s="23">
        <v>32342</v>
      </c>
      <c r="C69" s="23"/>
      <c r="D69" s="29" t="s">
        <v>31</v>
      </c>
      <c r="E69" s="25">
        <v>3600</v>
      </c>
      <c r="F69" s="25"/>
      <c r="G69" s="25">
        <f>E69*M69/N69+E69</f>
        <v>4500</v>
      </c>
      <c r="H69" s="24" t="s">
        <v>6</v>
      </c>
      <c r="I69" s="26"/>
      <c r="J69" s="27"/>
      <c r="K69" s="23"/>
      <c r="M69" s="1">
        <v>25</v>
      </c>
      <c r="N69" s="1">
        <v>100</v>
      </c>
    </row>
    <row r="70" spans="1:14" ht="15">
      <c r="A70" s="22"/>
      <c r="B70" s="23">
        <v>32343</v>
      </c>
      <c r="C70" s="23"/>
      <c r="D70" s="29" t="s">
        <v>32</v>
      </c>
      <c r="E70" s="25">
        <v>400</v>
      </c>
      <c r="F70" s="25"/>
      <c r="G70" s="25">
        <f>E70*M70/N70+E70</f>
        <v>500</v>
      </c>
      <c r="H70" s="24" t="s">
        <v>6</v>
      </c>
      <c r="I70" s="26"/>
      <c r="J70" s="27"/>
      <c r="K70" s="23"/>
      <c r="M70" s="1">
        <v>25</v>
      </c>
      <c r="N70" s="1">
        <v>100</v>
      </c>
    </row>
    <row r="71" spans="1:14" ht="15">
      <c r="A71" s="22"/>
      <c r="B71" s="23">
        <v>32344</v>
      </c>
      <c r="C71" s="23"/>
      <c r="D71" s="29" t="s">
        <v>33</v>
      </c>
      <c r="E71" s="25">
        <v>900</v>
      </c>
      <c r="F71" s="25"/>
      <c r="G71" s="25">
        <f>E71*M71/N71+E71</f>
        <v>1125</v>
      </c>
      <c r="H71" s="24" t="s">
        <v>6</v>
      </c>
      <c r="I71" s="26"/>
      <c r="J71" s="27"/>
      <c r="K71" s="23"/>
      <c r="M71" s="1">
        <v>25</v>
      </c>
      <c r="N71" s="1">
        <v>100</v>
      </c>
    </row>
    <row r="72" spans="1:11" ht="15">
      <c r="A72" s="22"/>
      <c r="B72" s="37">
        <v>3236</v>
      </c>
      <c r="C72" s="23"/>
      <c r="D72" s="39" t="s">
        <v>34</v>
      </c>
      <c r="E72" s="25"/>
      <c r="F72" s="25"/>
      <c r="G72" s="25"/>
      <c r="H72" s="24"/>
      <c r="I72" s="26"/>
      <c r="J72" s="27"/>
      <c r="K72" s="23"/>
    </row>
    <row r="73" spans="1:16" s="9" customFormat="1" ht="15">
      <c r="A73" s="22"/>
      <c r="B73" s="31">
        <v>32361</v>
      </c>
      <c r="C73" s="31"/>
      <c r="D73" s="22" t="s">
        <v>86</v>
      </c>
      <c r="E73" s="32">
        <v>4000</v>
      </c>
      <c r="F73" s="32"/>
      <c r="G73" s="32">
        <f>E73*M73/N73+E73</f>
        <v>5000</v>
      </c>
      <c r="H73" s="24" t="s">
        <v>6</v>
      </c>
      <c r="I73" s="26"/>
      <c r="J73" s="27"/>
      <c r="K73" s="23"/>
      <c r="M73" s="1">
        <v>25</v>
      </c>
      <c r="N73" s="1">
        <v>100</v>
      </c>
      <c r="O73" s="1"/>
      <c r="P73" s="1"/>
    </row>
    <row r="74" spans="1:16" s="9" customFormat="1" ht="15">
      <c r="A74" s="22"/>
      <c r="B74" s="31">
        <v>32363</v>
      </c>
      <c r="C74" s="31"/>
      <c r="D74" s="22" t="s">
        <v>87</v>
      </c>
      <c r="E74" s="32">
        <v>800</v>
      </c>
      <c r="F74" s="32"/>
      <c r="G74" s="32">
        <v>1000</v>
      </c>
      <c r="H74" s="28" t="s">
        <v>45</v>
      </c>
      <c r="I74" s="26"/>
      <c r="J74" s="27"/>
      <c r="K74" s="23"/>
      <c r="M74" s="1"/>
      <c r="N74" s="1"/>
      <c r="O74" s="1"/>
      <c r="P74" s="1"/>
    </row>
    <row r="75" spans="1:16" s="9" customFormat="1" ht="15">
      <c r="A75" s="22"/>
      <c r="B75" s="31">
        <v>32369</v>
      </c>
      <c r="C75" s="31"/>
      <c r="D75" s="22" t="s">
        <v>88</v>
      </c>
      <c r="E75" s="32">
        <v>4000</v>
      </c>
      <c r="F75" s="32"/>
      <c r="G75" s="32">
        <v>5000</v>
      </c>
      <c r="H75" s="28" t="s">
        <v>45</v>
      </c>
      <c r="I75" s="26"/>
      <c r="J75" s="27"/>
      <c r="K75" s="23"/>
      <c r="M75" s="1"/>
      <c r="N75" s="1"/>
      <c r="O75" s="1"/>
      <c r="P75" s="1"/>
    </row>
    <row r="76" spans="1:16" s="9" customFormat="1" ht="15">
      <c r="A76" s="22"/>
      <c r="B76" s="42">
        <v>3237</v>
      </c>
      <c r="C76" s="31"/>
      <c r="D76" s="43" t="s">
        <v>35</v>
      </c>
      <c r="E76" s="32"/>
      <c r="F76" s="32"/>
      <c r="G76" s="32"/>
      <c r="H76" s="24"/>
      <c r="I76" s="26"/>
      <c r="J76" s="27"/>
      <c r="K76" s="23"/>
      <c r="M76" s="1"/>
      <c r="N76" s="1"/>
      <c r="O76" s="1"/>
      <c r="P76" s="1"/>
    </row>
    <row r="77" spans="1:16" s="9" customFormat="1" ht="15">
      <c r="A77" s="22"/>
      <c r="B77" s="31">
        <v>32379</v>
      </c>
      <c r="C77" s="31"/>
      <c r="D77" s="22" t="s">
        <v>89</v>
      </c>
      <c r="E77" s="32">
        <v>1200</v>
      </c>
      <c r="F77" s="32"/>
      <c r="G77" s="32">
        <v>1500</v>
      </c>
      <c r="H77" s="28" t="s">
        <v>45</v>
      </c>
      <c r="I77" s="26"/>
      <c r="J77" s="27"/>
      <c r="K77" s="23"/>
      <c r="M77" s="1"/>
      <c r="N77" s="1"/>
      <c r="O77" s="1"/>
      <c r="P77" s="1"/>
    </row>
    <row r="78" spans="1:16" s="9" customFormat="1" ht="15">
      <c r="A78" s="22"/>
      <c r="B78" s="31">
        <v>32372</v>
      </c>
      <c r="C78" s="31"/>
      <c r="D78" s="22" t="s">
        <v>99</v>
      </c>
      <c r="E78" s="32">
        <v>40000</v>
      </c>
      <c r="F78" s="32"/>
      <c r="G78" s="32">
        <v>50000</v>
      </c>
      <c r="H78" s="28" t="s">
        <v>45</v>
      </c>
      <c r="I78" s="26"/>
      <c r="J78" s="27"/>
      <c r="K78" s="23"/>
      <c r="M78" s="1"/>
      <c r="N78" s="1"/>
      <c r="O78" s="1"/>
      <c r="P78" s="1"/>
    </row>
    <row r="79" spans="1:16" s="9" customFormat="1" ht="15">
      <c r="A79" s="22"/>
      <c r="B79" s="42">
        <v>3238</v>
      </c>
      <c r="C79" s="31"/>
      <c r="D79" s="43" t="s">
        <v>90</v>
      </c>
      <c r="E79" s="32"/>
      <c r="F79" s="32"/>
      <c r="G79" s="32"/>
      <c r="H79" s="24"/>
      <c r="I79" s="26"/>
      <c r="J79" s="27"/>
      <c r="K79" s="23"/>
      <c r="M79" s="1"/>
      <c r="N79" s="1"/>
      <c r="O79" s="1"/>
      <c r="P79" s="1"/>
    </row>
    <row r="80" spans="1:16" s="10" customFormat="1" ht="15">
      <c r="A80" s="22"/>
      <c r="B80" s="34">
        <v>32389</v>
      </c>
      <c r="C80" s="34"/>
      <c r="D80" s="26" t="s">
        <v>36</v>
      </c>
      <c r="E80" s="30">
        <v>3500</v>
      </c>
      <c r="F80" s="30"/>
      <c r="G80" s="30">
        <f>E80*M80/N80+E80</f>
        <v>4375</v>
      </c>
      <c r="H80" s="35" t="s">
        <v>6</v>
      </c>
      <c r="I80" s="26"/>
      <c r="J80" s="27"/>
      <c r="K80" s="23"/>
      <c r="M80" s="47">
        <v>25</v>
      </c>
      <c r="N80" s="47">
        <v>100</v>
      </c>
      <c r="O80" s="48"/>
      <c r="P80" s="48"/>
    </row>
    <row r="81" spans="1:16" s="10" customFormat="1" ht="15">
      <c r="A81" s="22"/>
      <c r="B81" s="45">
        <v>3239</v>
      </c>
      <c r="C81" s="34"/>
      <c r="D81" s="44" t="s">
        <v>37</v>
      </c>
      <c r="E81" s="30"/>
      <c r="F81" s="30"/>
      <c r="G81" s="30"/>
      <c r="H81" s="35"/>
      <c r="I81" s="26"/>
      <c r="J81" s="27"/>
      <c r="K81" s="23"/>
      <c r="M81" s="47"/>
      <c r="N81" s="47"/>
      <c r="O81" s="48"/>
      <c r="P81" s="48"/>
    </row>
    <row r="82" spans="1:14" ht="15">
      <c r="A82" s="22"/>
      <c r="B82" s="23">
        <v>32391</v>
      </c>
      <c r="C82" s="23"/>
      <c r="D82" s="29" t="s">
        <v>38</v>
      </c>
      <c r="E82" s="25">
        <v>1300</v>
      </c>
      <c r="F82" s="25"/>
      <c r="G82" s="25">
        <f>E82*M82/N82+E82</f>
        <v>1625</v>
      </c>
      <c r="H82" s="24" t="s">
        <v>6</v>
      </c>
      <c r="I82" s="26"/>
      <c r="J82" s="27"/>
      <c r="K82" s="23"/>
      <c r="M82" s="1">
        <v>25</v>
      </c>
      <c r="N82" s="1">
        <v>100</v>
      </c>
    </row>
    <row r="83" spans="1:11" ht="15">
      <c r="A83" s="22"/>
      <c r="B83" s="23">
        <v>32394</v>
      </c>
      <c r="C83" s="23"/>
      <c r="D83" s="29" t="s">
        <v>91</v>
      </c>
      <c r="E83" s="25">
        <v>1000</v>
      </c>
      <c r="F83" s="25"/>
      <c r="G83" s="25">
        <v>1250</v>
      </c>
      <c r="H83" s="24" t="s">
        <v>6</v>
      </c>
      <c r="I83" s="26"/>
      <c r="J83" s="27"/>
      <c r="K83" s="23"/>
    </row>
    <row r="84" spans="1:14" ht="15">
      <c r="A84" s="22"/>
      <c r="B84" s="23">
        <v>32396</v>
      </c>
      <c r="C84" s="23"/>
      <c r="D84" s="29" t="s">
        <v>39</v>
      </c>
      <c r="E84" s="25">
        <v>4500</v>
      </c>
      <c r="F84" s="25"/>
      <c r="G84" s="25">
        <f>E84*M84/N84+E84</f>
        <v>5625</v>
      </c>
      <c r="H84" s="24" t="s">
        <v>6</v>
      </c>
      <c r="I84" s="26"/>
      <c r="J84" s="27"/>
      <c r="K84" s="23"/>
      <c r="M84" s="1">
        <v>25</v>
      </c>
      <c r="N84" s="1">
        <v>100</v>
      </c>
    </row>
    <row r="85" spans="1:11" ht="15">
      <c r="A85" s="22"/>
      <c r="B85" s="37">
        <v>3292</v>
      </c>
      <c r="C85" s="23"/>
      <c r="D85" s="39" t="s">
        <v>40</v>
      </c>
      <c r="E85" s="25"/>
      <c r="F85" s="25"/>
      <c r="G85" s="25"/>
      <c r="H85" s="24"/>
      <c r="I85" s="26"/>
      <c r="J85" s="27"/>
      <c r="K85" s="23"/>
    </row>
    <row r="86" spans="1:14" ht="18" customHeight="1">
      <c r="A86" s="22"/>
      <c r="B86" s="23">
        <v>32922</v>
      </c>
      <c r="C86" s="23"/>
      <c r="D86" s="29" t="s">
        <v>92</v>
      </c>
      <c r="E86" s="25">
        <v>4400</v>
      </c>
      <c r="F86" s="25"/>
      <c r="G86" s="25">
        <v>5500</v>
      </c>
      <c r="H86" s="24" t="s">
        <v>6</v>
      </c>
      <c r="I86" s="26"/>
      <c r="J86" s="27"/>
      <c r="K86" s="23"/>
      <c r="M86" s="1">
        <v>25</v>
      </c>
      <c r="N86" s="49"/>
    </row>
    <row r="87" spans="1:14" ht="18" customHeight="1">
      <c r="A87" s="22"/>
      <c r="B87" s="37">
        <v>3294</v>
      </c>
      <c r="C87" s="23"/>
      <c r="D87" s="39" t="s">
        <v>41</v>
      </c>
      <c r="E87" s="25"/>
      <c r="F87" s="25"/>
      <c r="G87" s="25"/>
      <c r="H87" s="24"/>
      <c r="I87" s="26"/>
      <c r="J87" s="27"/>
      <c r="K87" s="23"/>
      <c r="N87" s="50"/>
    </row>
    <row r="88" spans="1:14" ht="18" customHeight="1">
      <c r="A88" s="22"/>
      <c r="B88" s="23">
        <v>332941</v>
      </c>
      <c r="C88" s="23"/>
      <c r="D88" s="29" t="s">
        <v>93</v>
      </c>
      <c r="E88" s="25">
        <v>1000</v>
      </c>
      <c r="F88" s="25"/>
      <c r="G88" s="25">
        <v>1250</v>
      </c>
      <c r="H88" s="28" t="s">
        <v>45</v>
      </c>
      <c r="I88" s="26"/>
      <c r="J88" s="27"/>
      <c r="K88" s="23"/>
      <c r="N88" s="50"/>
    </row>
    <row r="89" spans="1:14" ht="18" customHeight="1">
      <c r="A89" s="22"/>
      <c r="B89" s="37">
        <v>3295</v>
      </c>
      <c r="C89" s="23"/>
      <c r="D89" s="39" t="s">
        <v>42</v>
      </c>
      <c r="E89" s="25"/>
      <c r="F89" s="25"/>
      <c r="G89" s="25"/>
      <c r="H89" s="24"/>
      <c r="I89" s="26"/>
      <c r="J89" s="27"/>
      <c r="K89" s="23"/>
      <c r="N89" s="50"/>
    </row>
    <row r="90" spans="1:14" ht="18" customHeight="1">
      <c r="A90" s="22"/>
      <c r="B90" s="23">
        <v>32951</v>
      </c>
      <c r="C90" s="23"/>
      <c r="D90" s="29" t="s">
        <v>94</v>
      </c>
      <c r="E90" s="25">
        <v>800</v>
      </c>
      <c r="F90" s="25"/>
      <c r="G90" s="25">
        <v>1000</v>
      </c>
      <c r="H90" s="28" t="s">
        <v>45</v>
      </c>
      <c r="I90" s="26"/>
      <c r="J90" s="27"/>
      <c r="K90" s="23"/>
      <c r="N90" s="50"/>
    </row>
    <row r="91" spans="1:14" ht="18" customHeight="1">
      <c r="A91" s="22"/>
      <c r="B91" s="23">
        <v>32952</v>
      </c>
      <c r="C91" s="23"/>
      <c r="D91" s="29" t="s">
        <v>105</v>
      </c>
      <c r="E91" s="25">
        <v>400</v>
      </c>
      <c r="F91" s="25"/>
      <c r="G91" s="25">
        <v>500</v>
      </c>
      <c r="H91" s="28" t="s">
        <v>45</v>
      </c>
      <c r="I91" s="26"/>
      <c r="J91" s="27"/>
      <c r="K91" s="23"/>
      <c r="N91" s="50"/>
    </row>
    <row r="92" spans="1:14" ht="18" customHeight="1">
      <c r="A92" s="22"/>
      <c r="B92" s="23">
        <v>32953</v>
      </c>
      <c r="C92" s="23"/>
      <c r="D92" s="29" t="s">
        <v>106</v>
      </c>
      <c r="E92" s="25">
        <v>1600</v>
      </c>
      <c r="F92" s="25"/>
      <c r="G92" s="25">
        <v>2000</v>
      </c>
      <c r="H92" s="28" t="s">
        <v>45</v>
      </c>
      <c r="I92" s="26"/>
      <c r="J92" s="27"/>
      <c r="K92" s="23"/>
      <c r="N92" s="50"/>
    </row>
    <row r="93" spans="1:14" ht="18" customHeight="1">
      <c r="A93" s="22"/>
      <c r="B93" s="23">
        <v>32954</v>
      </c>
      <c r="C93" s="23"/>
      <c r="D93" s="29" t="s">
        <v>107</v>
      </c>
      <c r="E93" s="25">
        <v>60</v>
      </c>
      <c r="F93" s="25"/>
      <c r="G93" s="25">
        <v>75</v>
      </c>
      <c r="H93" s="28" t="s">
        <v>45</v>
      </c>
      <c r="I93" s="26"/>
      <c r="J93" s="27"/>
      <c r="K93" s="23"/>
      <c r="N93" s="50"/>
    </row>
    <row r="94" spans="1:14" ht="18" customHeight="1">
      <c r="A94" s="22"/>
      <c r="B94" s="37">
        <v>3299</v>
      </c>
      <c r="C94" s="23"/>
      <c r="D94" s="29" t="s">
        <v>96</v>
      </c>
      <c r="E94" s="25"/>
      <c r="F94" s="25"/>
      <c r="G94" s="25"/>
      <c r="H94" s="24"/>
      <c r="I94" s="26"/>
      <c r="J94" s="27"/>
      <c r="K94" s="23"/>
      <c r="N94" s="50"/>
    </row>
    <row r="95" spans="1:14" ht="18" customHeight="1">
      <c r="A95" s="22"/>
      <c r="B95" s="23">
        <v>32999</v>
      </c>
      <c r="C95" s="23"/>
      <c r="D95" s="29" t="s">
        <v>95</v>
      </c>
      <c r="E95" s="25">
        <v>800</v>
      </c>
      <c r="F95" s="25"/>
      <c r="G95" s="25">
        <v>1000</v>
      </c>
      <c r="H95" s="28" t="s">
        <v>45</v>
      </c>
      <c r="I95" s="26"/>
      <c r="J95" s="27"/>
      <c r="K95" s="23"/>
      <c r="N95" s="50"/>
    </row>
    <row r="96" spans="1:14" ht="18" customHeight="1">
      <c r="A96" s="22"/>
      <c r="B96" s="23">
        <v>3431</v>
      </c>
      <c r="C96" s="23"/>
      <c r="D96" s="29" t="s">
        <v>97</v>
      </c>
      <c r="E96" s="25"/>
      <c r="F96" s="25"/>
      <c r="G96" s="25"/>
      <c r="H96" s="24"/>
      <c r="I96" s="26"/>
      <c r="J96" s="27"/>
      <c r="K96" s="23"/>
      <c r="N96" s="50"/>
    </row>
    <row r="97" spans="1:14" ht="18" customHeight="1">
      <c r="A97" s="22"/>
      <c r="B97" s="23">
        <v>34312</v>
      </c>
      <c r="C97" s="23"/>
      <c r="D97" s="29" t="s">
        <v>98</v>
      </c>
      <c r="E97" s="25">
        <v>2000</v>
      </c>
      <c r="F97" s="25"/>
      <c r="G97" s="25">
        <v>2500</v>
      </c>
      <c r="H97" s="28" t="s">
        <v>45</v>
      </c>
      <c r="I97" s="26"/>
      <c r="J97" s="27"/>
      <c r="K97" s="23"/>
      <c r="N97" s="50"/>
    </row>
    <row r="98" spans="1:14" ht="18" customHeight="1">
      <c r="A98" s="22"/>
      <c r="B98" s="37">
        <v>3722</v>
      </c>
      <c r="C98" s="23"/>
      <c r="D98" s="39"/>
      <c r="E98" s="25"/>
      <c r="F98" s="25"/>
      <c r="G98" s="25"/>
      <c r="H98" s="24"/>
      <c r="I98" s="26"/>
      <c r="J98" s="27"/>
      <c r="K98" s="23"/>
      <c r="N98" s="50"/>
    </row>
    <row r="99" spans="1:16" s="10" customFormat="1" ht="24.75" customHeight="1">
      <c r="A99" s="22"/>
      <c r="B99" s="34">
        <v>37221</v>
      </c>
      <c r="C99" s="40"/>
      <c r="D99" s="26" t="s">
        <v>43</v>
      </c>
      <c r="E99" s="30">
        <v>350000</v>
      </c>
      <c r="F99" s="30"/>
      <c r="G99" s="25">
        <f>E99*M99/N99+E99</f>
        <v>437500</v>
      </c>
      <c r="H99" s="36" t="s">
        <v>19</v>
      </c>
      <c r="I99" s="26" t="s">
        <v>20</v>
      </c>
      <c r="J99" s="27"/>
      <c r="K99" s="23"/>
      <c r="M99" s="47">
        <v>25</v>
      </c>
      <c r="N99" s="47">
        <v>100</v>
      </c>
      <c r="O99" s="48"/>
      <c r="P99" s="48"/>
    </row>
    <row r="100" spans="1:16" s="10" customFormat="1" ht="19.5" customHeight="1">
      <c r="A100" s="22"/>
      <c r="B100" s="45">
        <v>4221</v>
      </c>
      <c r="C100" s="40"/>
      <c r="D100" s="44" t="s">
        <v>101</v>
      </c>
      <c r="E100" s="30"/>
      <c r="F100" s="30"/>
      <c r="G100" s="30"/>
      <c r="H100" s="36"/>
      <c r="I100" s="26"/>
      <c r="J100" s="27"/>
      <c r="K100" s="23"/>
      <c r="M100" s="47"/>
      <c r="N100" s="47"/>
      <c r="O100" s="48"/>
      <c r="P100" s="48"/>
    </row>
    <row r="101" spans="1:16" s="10" customFormat="1" ht="18.75" customHeight="1">
      <c r="A101" s="22"/>
      <c r="B101" s="34">
        <v>42219</v>
      </c>
      <c r="C101" s="40"/>
      <c r="D101" s="26" t="s">
        <v>100</v>
      </c>
      <c r="E101" s="30">
        <v>17500</v>
      </c>
      <c r="F101" s="30"/>
      <c r="G101" s="30">
        <v>21875</v>
      </c>
      <c r="H101" s="28" t="s">
        <v>45</v>
      </c>
      <c r="I101" s="26"/>
      <c r="J101" s="27"/>
      <c r="K101" s="23"/>
      <c r="M101" s="47"/>
      <c r="N101" s="47"/>
      <c r="O101" s="48"/>
      <c r="P101" s="48"/>
    </row>
    <row r="102" spans="1:16" s="10" customFormat="1" ht="18.75" customHeight="1">
      <c r="A102" s="22"/>
      <c r="B102" s="45">
        <v>4241</v>
      </c>
      <c r="C102" s="40"/>
      <c r="D102" s="26" t="s">
        <v>44</v>
      </c>
      <c r="E102" s="30"/>
      <c r="F102" s="30"/>
      <c r="G102" s="30"/>
      <c r="H102" s="36"/>
      <c r="I102" s="26"/>
      <c r="J102" s="27"/>
      <c r="K102" s="23"/>
      <c r="M102" s="47"/>
      <c r="N102" s="47"/>
      <c r="O102" s="48"/>
      <c r="P102" s="48"/>
    </row>
    <row r="103" spans="1:14" ht="15">
      <c r="A103" s="22"/>
      <c r="B103" s="23">
        <v>42411</v>
      </c>
      <c r="C103" s="23"/>
      <c r="D103" s="29" t="s">
        <v>102</v>
      </c>
      <c r="E103" s="25">
        <v>1200</v>
      </c>
      <c r="F103" s="25"/>
      <c r="G103" s="25">
        <v>1500</v>
      </c>
      <c r="H103" s="28" t="s">
        <v>45</v>
      </c>
      <c r="I103" s="26"/>
      <c r="J103" s="27"/>
      <c r="K103" s="23"/>
      <c r="M103" s="1">
        <v>10</v>
      </c>
      <c r="N103" s="1">
        <v>100</v>
      </c>
    </row>
    <row r="104" spans="1:11" ht="15">
      <c r="A104" s="13"/>
      <c r="B104" s="13"/>
      <c r="C104" s="13"/>
      <c r="D104" s="14"/>
      <c r="E104" s="15"/>
      <c r="F104" s="15"/>
      <c r="G104" s="15"/>
      <c r="H104" s="13"/>
      <c r="I104" s="13"/>
      <c r="J104" s="13"/>
      <c r="K104" s="13"/>
    </row>
    <row r="105" spans="1:11" ht="15">
      <c r="A105" s="13"/>
      <c r="B105" s="13"/>
      <c r="C105" s="13"/>
      <c r="D105" s="14"/>
      <c r="E105" s="15"/>
      <c r="F105" s="15"/>
      <c r="G105" s="15"/>
      <c r="H105" s="13"/>
      <c r="I105" s="13"/>
      <c r="J105" s="13"/>
      <c r="K105" s="13"/>
    </row>
    <row r="106" spans="1:11" ht="15">
      <c r="A106" s="13"/>
      <c r="B106" s="13"/>
      <c r="C106" s="13"/>
      <c r="D106" s="13"/>
      <c r="E106" s="16"/>
      <c r="F106" s="16"/>
      <c r="G106" s="16"/>
      <c r="H106" s="13"/>
      <c r="I106" s="13"/>
      <c r="J106" s="13"/>
      <c r="K106" s="13"/>
    </row>
    <row r="107" spans="1:11" ht="15">
      <c r="A107" s="13"/>
      <c r="B107" s="13"/>
      <c r="C107" s="13"/>
      <c r="D107" s="13"/>
      <c r="E107" s="16"/>
      <c r="F107" s="16"/>
      <c r="G107" s="16"/>
      <c r="H107" s="13"/>
      <c r="I107" s="13"/>
      <c r="J107" s="13"/>
      <c r="K107" s="13"/>
    </row>
    <row r="108" spans="1:11" ht="15">
      <c r="A108" s="13"/>
      <c r="B108" s="13"/>
      <c r="C108" s="13"/>
      <c r="D108" s="13"/>
      <c r="E108" s="16"/>
      <c r="F108" s="16"/>
      <c r="G108" s="16"/>
      <c r="H108" s="13"/>
      <c r="I108" s="13"/>
      <c r="J108" s="13"/>
      <c r="K108" s="13"/>
    </row>
    <row r="109" spans="1:11" ht="15">
      <c r="A109" s="13"/>
      <c r="B109" s="13"/>
      <c r="C109" s="13"/>
      <c r="D109" s="13"/>
      <c r="E109" s="16"/>
      <c r="F109" s="16"/>
      <c r="G109" s="16"/>
      <c r="H109" s="13"/>
      <c r="I109" s="13" t="s">
        <v>112</v>
      </c>
      <c r="J109" s="13"/>
      <c r="K109" s="13"/>
    </row>
    <row r="110" spans="1:11" ht="15">
      <c r="A110" s="13"/>
      <c r="B110" s="13"/>
      <c r="C110" s="13"/>
      <c r="D110" s="13"/>
      <c r="E110" s="16"/>
      <c r="F110" s="16"/>
      <c r="G110" s="16"/>
      <c r="H110" s="13"/>
      <c r="I110" s="13" t="s">
        <v>108</v>
      </c>
      <c r="J110" s="13"/>
      <c r="K110" s="13"/>
    </row>
    <row r="111" spans="1:11" ht="15">
      <c r="A111" s="13"/>
      <c r="B111" s="13"/>
      <c r="C111" s="13"/>
      <c r="D111" s="13"/>
      <c r="E111" s="16"/>
      <c r="F111" s="16"/>
      <c r="G111" s="16"/>
      <c r="H111" s="13"/>
      <c r="I111" s="13"/>
      <c r="J111" s="13"/>
      <c r="K111" s="13"/>
    </row>
    <row r="112" spans="1:11" ht="15">
      <c r="A112" s="13"/>
      <c r="B112" s="13"/>
      <c r="C112" s="13"/>
      <c r="D112" s="13"/>
      <c r="E112" s="16"/>
      <c r="F112" s="16"/>
      <c r="G112" s="16"/>
      <c r="H112" s="13"/>
      <c r="I112" s="13"/>
      <c r="J112" s="13"/>
      <c r="K112" s="13"/>
    </row>
  </sheetData>
  <sheetProtection/>
  <mergeCells count="1">
    <mergeCell ref="A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Mirjana</dc:creator>
  <cp:keywords/>
  <dc:description/>
  <cp:lastModifiedBy> </cp:lastModifiedBy>
  <cp:lastPrinted>2014-04-07T07:14:28Z</cp:lastPrinted>
  <dcterms:created xsi:type="dcterms:W3CDTF">2012-04-17T08:25:09Z</dcterms:created>
  <dcterms:modified xsi:type="dcterms:W3CDTF">2014-04-10T07:51:58Z</dcterms:modified>
  <cp:category/>
  <cp:version/>
  <cp:contentType/>
  <cp:contentStatus/>
</cp:coreProperties>
</file>